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9240" activeTab="1"/>
  </bookViews>
  <sheets>
    <sheet name="ГРАФИК " sheetId="1" r:id="rId1"/>
    <sheet name="План" sheetId="2" r:id="rId2"/>
    <sheet name="приложение" sheetId="3" r:id="rId3"/>
  </sheets>
  <definedNames>
    <definedName name="_xlnm.Print_Area" localSheetId="0">'ГРАФИК '!$A$1:$BM$33</definedName>
    <definedName name="_xlnm.Print_Area" localSheetId="1">'План'!$A$1:$AN$124</definedName>
  </definedNames>
  <calcPr calcMode="manual" fullCalcOnLoad="1" refMode="R1C1"/>
</workbook>
</file>

<file path=xl/sharedStrings.xml><?xml version="1.0" encoding="utf-8"?>
<sst xmlns="http://schemas.openxmlformats.org/spreadsheetml/2006/main" count="718" uniqueCount="481">
  <si>
    <t>УТВЕРЖДАЮ</t>
  </si>
  <si>
    <t>бакалавр</t>
  </si>
  <si>
    <t>степень</t>
  </si>
  <si>
    <t>В.Д. Нечаев</t>
  </si>
  <si>
    <t>УЧЕБНЫЙ ПЛАН</t>
  </si>
  <si>
    <t xml:space="preserve">              (подпись)</t>
  </si>
  <si>
    <t>срок обучения</t>
  </si>
  <si>
    <t>Итоговая государственная аттестация</t>
  </si>
  <si>
    <t>Ректор МГГУ им. М.А.Шолохова</t>
  </si>
  <si>
    <t>I. График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</si>
  <si>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</si>
  <si>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</si>
  <si>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</si>
  <si>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</si>
  <si>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</si>
  <si>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</si>
  <si>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</si>
  <si>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</si>
  <si>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</si>
  <si>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</si>
  <si>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 xml:space="preserve"> Июль </t>
  </si>
  <si>
    <t>Август</t>
  </si>
  <si>
    <t>курсы</t>
  </si>
  <si>
    <t>1 - 7 сен</t>
  </si>
  <si>
    <t>8 - 14 сен</t>
  </si>
  <si>
    <t>15 - 21 сен</t>
  </si>
  <si>
    <t>22 - 28 сен</t>
  </si>
  <si>
    <t>29 - 5 окт</t>
  </si>
  <si>
    <t>6 - 12 окт</t>
  </si>
  <si>
    <t>13 - 19 окт</t>
  </si>
  <si>
    <t>20 - 26 окт</t>
  </si>
  <si>
    <t>27 окт - 2 ноя</t>
  </si>
  <si>
    <t>3 - 9 ноя</t>
  </si>
  <si>
    <t>10 - 16 ноя</t>
  </si>
  <si>
    <t>17 - 23 ноя</t>
  </si>
  <si>
    <t>1 - 7 дек</t>
  </si>
  <si>
    <t>8 - 14 дек</t>
  </si>
  <si>
    <t>15 - 21 дек</t>
  </si>
  <si>
    <t>22 - 28 дек</t>
  </si>
  <si>
    <t>29 дек - 4 янв</t>
  </si>
  <si>
    <t>5 - 11 янв</t>
  </si>
  <si>
    <t>12 - 18 янв</t>
  </si>
  <si>
    <t>19 - 25 янв</t>
  </si>
  <si>
    <t>26 янв - 1 фев</t>
  </si>
  <si>
    <t>2 - 8 фев</t>
  </si>
  <si>
    <t>9 - 15 фев</t>
  </si>
  <si>
    <t>16 - 22 фев</t>
  </si>
  <si>
    <t>23 фев - 1 мар</t>
  </si>
  <si>
    <t>2 - 8 мар</t>
  </si>
  <si>
    <t>9 - 15 мар</t>
  </si>
  <si>
    <t>16 - 22 мар</t>
  </si>
  <si>
    <t>23 - 29 мар</t>
  </si>
  <si>
    <t>30 мар - 5 апр</t>
  </si>
  <si>
    <t>6 - 12 апр</t>
  </si>
  <si>
    <t>13 - 19 апр</t>
  </si>
  <si>
    <t>20 - 26 апр</t>
  </si>
  <si>
    <t>27 апр - 3 май</t>
  </si>
  <si>
    <t>4 - 10 май</t>
  </si>
  <si>
    <t>11 - 17 май</t>
  </si>
  <si>
    <t>18 - 24 май</t>
  </si>
  <si>
    <t>25 - 31 май</t>
  </si>
  <si>
    <t>1 - 7 июнь</t>
  </si>
  <si>
    <t>8 - 14 июнь</t>
  </si>
  <si>
    <t>15 - 21 июнь</t>
  </si>
  <si>
    <t>22 28 июнь</t>
  </si>
  <si>
    <t>29 июнь - 5 июль</t>
  </si>
  <si>
    <t>6 - 12 июль</t>
  </si>
  <si>
    <t>13 - 19 июль</t>
  </si>
  <si>
    <t>20 - 26 июль</t>
  </si>
  <si>
    <t>27 июль - 2 авг</t>
  </si>
  <si>
    <t>3 - 9 авг</t>
  </si>
  <si>
    <t>10 - 16 авг</t>
  </si>
  <si>
    <t>17 - 23 авг</t>
  </si>
  <si>
    <t>24 - 30 авг</t>
  </si>
  <si>
    <t>к</t>
  </si>
  <si>
    <t>Х</t>
  </si>
  <si>
    <t>//</t>
  </si>
  <si>
    <t>Обозначения:</t>
  </si>
  <si>
    <t>С</t>
  </si>
  <si>
    <t>Зачетно-экзаменационная сессия</t>
  </si>
  <si>
    <t>О</t>
  </si>
  <si>
    <t>Учебная практика</t>
  </si>
  <si>
    <t>Производственная практика</t>
  </si>
  <si>
    <t>К</t>
  </si>
  <si>
    <t>Каникулы</t>
  </si>
  <si>
    <t>II. Сводные данные по бюджету времени (в неделях)</t>
  </si>
  <si>
    <t>Экзамен. сессии</t>
  </si>
  <si>
    <t>Итоговая госуд. аттестация</t>
  </si>
  <si>
    <t>ВСЕГО</t>
  </si>
  <si>
    <t>I</t>
  </si>
  <si>
    <t>II</t>
  </si>
  <si>
    <t>III</t>
  </si>
  <si>
    <t>IV</t>
  </si>
  <si>
    <t>Всего</t>
  </si>
  <si>
    <t>РАСПРЕДЕЛЕНИЕ ПО КУРСАМ И СЕМЕСТРАМ</t>
  </si>
  <si>
    <t>Факультативы</t>
  </si>
  <si>
    <t>Директор департамента по учебно-методической работе</t>
  </si>
  <si>
    <t>Начальник методического отдела</t>
  </si>
  <si>
    <t>№</t>
  </si>
  <si>
    <t xml:space="preserve"> ПО СЕМЕСТРАМ</t>
  </si>
  <si>
    <t>В том числе</t>
  </si>
  <si>
    <t>1 курс</t>
  </si>
  <si>
    <t>2 курс</t>
  </si>
  <si>
    <t>3 курс</t>
  </si>
  <si>
    <t>4 курс</t>
  </si>
  <si>
    <t>экзамены</t>
  </si>
  <si>
    <t>зачеты</t>
  </si>
  <si>
    <t>курсовые работы</t>
  </si>
  <si>
    <t>Аудиторные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</si>
  <si>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</si>
  <si>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</si>
  <si>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</si>
  <si>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</si>
  <si>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</si>
  <si>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</si>
  <si>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</si>
  <si>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</si>
  <si>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Всего:</t>
  </si>
  <si>
    <t>Лекции</t>
  </si>
  <si>
    <t>Практических и семинар</t>
  </si>
  <si>
    <t>III. Учебный план</t>
  </si>
  <si>
    <t>Базовая часть</t>
  </si>
  <si>
    <t xml:space="preserve">Курсы по выбору </t>
  </si>
  <si>
    <t>Кол-во кредитов</t>
  </si>
  <si>
    <t>Трудоемкость (зачетные единицы)</t>
  </si>
  <si>
    <t>Б.4 Физическая культура</t>
  </si>
  <si>
    <t xml:space="preserve">Физическая культура </t>
  </si>
  <si>
    <t>Б.5 Учебная и производственная практика</t>
  </si>
  <si>
    <t>Б.6 Итоговая государственная аттестация</t>
  </si>
  <si>
    <t>Коды формируемых компетенции</t>
  </si>
  <si>
    <t>Название модулей  ( дисциплин)</t>
  </si>
  <si>
    <t>Название  модулей (дисциплин)</t>
  </si>
  <si>
    <t>Коды профессиональных задач</t>
  </si>
  <si>
    <t>Коды профессиональных функций</t>
  </si>
  <si>
    <t>Б.2 Математический и естественнонаучный цикл</t>
  </si>
  <si>
    <t>Б.3 Профессиональный цикл</t>
  </si>
  <si>
    <t>Вариативная часть</t>
  </si>
  <si>
    <t>Сам. работа</t>
  </si>
  <si>
    <t>Б.1 Гуманитарный, социальный и экономический цикл</t>
  </si>
  <si>
    <t>Приложение к учебному плану</t>
  </si>
  <si>
    <t>Решением Ученого совета университета №____</t>
  </si>
  <si>
    <t>Министерство образования и науки РФ</t>
  </si>
  <si>
    <t>История</t>
  </si>
  <si>
    <t>Философия</t>
  </si>
  <si>
    <t xml:space="preserve">Экономика </t>
  </si>
  <si>
    <t>Правоведение</t>
  </si>
  <si>
    <t>Иностранный язык</t>
  </si>
  <si>
    <t>Русский язык и культура речи</t>
  </si>
  <si>
    <t>Всего часов</t>
  </si>
  <si>
    <t>История мировой культуры</t>
  </si>
  <si>
    <t xml:space="preserve">Основы современного обществознания </t>
  </si>
  <si>
    <t>Российская культура и искусство</t>
  </si>
  <si>
    <t>Основы языкознания</t>
  </si>
  <si>
    <t>Иностранный язык для специальных целей</t>
  </si>
  <si>
    <t>Основы русского языка/История русской словестности</t>
  </si>
  <si>
    <t>Основы иностранного языка/Практикум по иностранному языку</t>
  </si>
  <si>
    <t>Количественные методы и математическое моделирование</t>
  </si>
  <si>
    <t>Информационные  технологии</t>
  </si>
  <si>
    <t>Методы работы с информацией</t>
  </si>
  <si>
    <t>Концепции современного естествознания</t>
  </si>
  <si>
    <t xml:space="preserve">Психология </t>
  </si>
  <si>
    <t xml:space="preserve">Педагогика </t>
  </si>
  <si>
    <t>Профессиональные коммуникации</t>
  </si>
  <si>
    <t>Основы анатомии, физиологии и валеологии</t>
  </si>
  <si>
    <t xml:space="preserve">Безопасность жизнедеятельности </t>
  </si>
  <si>
    <t>Методология исследовательской деятельности</t>
  </si>
  <si>
    <t>Основы управления</t>
  </si>
  <si>
    <t>Экология</t>
  </si>
  <si>
    <t>Россия и современный мир</t>
  </si>
  <si>
    <t>Жизненная навигация</t>
  </si>
  <si>
    <t>Информатика</t>
  </si>
  <si>
    <t xml:space="preserve">Алгебра </t>
  </si>
  <si>
    <t>Геометрия</t>
  </si>
  <si>
    <t>Физика</t>
  </si>
  <si>
    <t>Теория алгоритмов</t>
  </si>
  <si>
    <t>История математического образования</t>
  </si>
  <si>
    <t>Дискретная математика</t>
  </si>
  <si>
    <t>Информационные технологии в математике</t>
  </si>
  <si>
    <t>Теория функций действительного переменного</t>
  </si>
  <si>
    <t>Теория функций комплексного переменного</t>
  </si>
  <si>
    <t>Численные методы</t>
  </si>
  <si>
    <t>Функциональный анализ / Уравнения математической физики</t>
  </si>
  <si>
    <t>Астрономия/Физическая картина мира</t>
  </si>
  <si>
    <t>Проектирование учебного процесса по математике/Особенности обучения математике в профильной школе</t>
  </si>
  <si>
    <t>"……"……………………20…г.</t>
  </si>
  <si>
    <t>Экономическая и социальная организация современного российского общества</t>
  </si>
  <si>
    <t>Современный деловой этикет</t>
  </si>
  <si>
    <t>Основы математики</t>
  </si>
  <si>
    <t>Основы компьютерной грамотности</t>
  </si>
  <si>
    <t>Лидерство и командообразование</t>
  </si>
  <si>
    <t>Дизайн и управление проектами</t>
  </si>
  <si>
    <t>Использование информационных и коммуникационных технологий в образовании/Введение в теорию педагогических технологий</t>
  </si>
  <si>
    <t>Методика обучения и воспитания (математика)</t>
  </si>
  <si>
    <t xml:space="preserve">Вариативная часть </t>
  </si>
  <si>
    <t>Математичекий анализ</t>
  </si>
  <si>
    <t>Дифференциальные уравнения и уравнения с частными производными</t>
  </si>
  <si>
    <t>Теория чисел</t>
  </si>
  <si>
    <t>Числовые системы</t>
  </si>
  <si>
    <t>Математическая логика</t>
  </si>
  <si>
    <t>Теория вероятностей и математическая статистика</t>
  </si>
  <si>
    <t>Б.1.Б1</t>
  </si>
  <si>
    <t>Б.1.Б2</t>
  </si>
  <si>
    <t>Б.1.Б3</t>
  </si>
  <si>
    <t>Б.1.Б4</t>
  </si>
  <si>
    <t>Б.1.Б5</t>
  </si>
  <si>
    <t>Б.1.Б6</t>
  </si>
  <si>
    <t>Б.1.В1</t>
  </si>
  <si>
    <t>Б.1.В2</t>
  </si>
  <si>
    <t>Б.1.В3</t>
  </si>
  <si>
    <t>Б.1.В4</t>
  </si>
  <si>
    <t>Б.1.КВ1</t>
  </si>
  <si>
    <t>Б.1.КВ2</t>
  </si>
  <si>
    <t>Б.1.КВ3</t>
  </si>
  <si>
    <t>Б2.Б1</t>
  </si>
  <si>
    <t>Б2.Б2</t>
  </si>
  <si>
    <t>Б2.Б3</t>
  </si>
  <si>
    <t>Б2.Б4</t>
  </si>
  <si>
    <t>Б2.В1</t>
  </si>
  <si>
    <t>Б2.КВ1</t>
  </si>
  <si>
    <t>Б3.Б1</t>
  </si>
  <si>
    <t>Б3.Б2</t>
  </si>
  <si>
    <t>Б3.Б3</t>
  </si>
  <si>
    <t>Б3.Б4</t>
  </si>
  <si>
    <t>Б3.Б5</t>
  </si>
  <si>
    <t>Б3.Б6</t>
  </si>
  <si>
    <t>Б3.В1</t>
  </si>
  <si>
    <t>Б3.В2</t>
  </si>
  <si>
    <t>Б3.В3</t>
  </si>
  <si>
    <t>Б3.В4</t>
  </si>
  <si>
    <t>Б3.В5</t>
  </si>
  <si>
    <t>Б3.В6</t>
  </si>
  <si>
    <t>Б3.В7</t>
  </si>
  <si>
    <t>Б3.В8</t>
  </si>
  <si>
    <t>Б3.В9</t>
  </si>
  <si>
    <t>Б3.В10</t>
  </si>
  <si>
    <t>Б3.В11</t>
  </si>
  <si>
    <t>Б3.В12</t>
  </si>
  <si>
    <t>Б3.В13</t>
  </si>
  <si>
    <t>Б3.В14</t>
  </si>
  <si>
    <t>Б3.В15</t>
  </si>
  <si>
    <t>Б3.В16</t>
  </si>
  <si>
    <t>Б3.КВ1</t>
  </si>
  <si>
    <t>Б3.КВ2</t>
  </si>
  <si>
    <t>Б3.КВ3</t>
  </si>
  <si>
    <t>Б3.КВ4</t>
  </si>
  <si>
    <t>Б3.КВ5</t>
  </si>
  <si>
    <t>Б3.КВ6</t>
  </si>
  <si>
    <t>Б3.КВ7</t>
  </si>
  <si>
    <t>Б3.КВ8</t>
  </si>
  <si>
    <t>Б3.КВ9</t>
  </si>
  <si>
    <t>Б.4</t>
  </si>
  <si>
    <t>Б5.1</t>
  </si>
  <si>
    <t>Б5.2</t>
  </si>
  <si>
    <t>Ф.1</t>
  </si>
  <si>
    <t>Ф.2</t>
  </si>
  <si>
    <t>Ф.3</t>
  </si>
  <si>
    <t>Ф.4</t>
  </si>
  <si>
    <t>Вычислительная математика</t>
  </si>
  <si>
    <t>Основы психологии</t>
  </si>
  <si>
    <t>Основы педагогики и андрагогики</t>
  </si>
  <si>
    <t>Б3.Б7</t>
  </si>
  <si>
    <t>Б3.Б8</t>
  </si>
  <si>
    <t>Б3.В17</t>
  </si>
  <si>
    <t>История математики / История развития идей и методов математики</t>
  </si>
  <si>
    <t>V</t>
  </si>
  <si>
    <t>Самостоятельная работа</t>
  </si>
  <si>
    <t>5 лет</t>
  </si>
  <si>
    <t>5 курс</t>
  </si>
  <si>
    <t>9 сем</t>
  </si>
  <si>
    <t>10 сем</t>
  </si>
  <si>
    <t>ОК ПедБ-00-М07</t>
  </si>
  <si>
    <t>ОК ПедБ-00-М01         ОК ПедБ-00-М02       ОК ПедБ-00-Н03</t>
  </si>
  <si>
    <t>ОК ПедБ-00-М08</t>
  </si>
  <si>
    <t>ОК ПедБ-00-И08          ОПК ПедБ-00-И02</t>
  </si>
  <si>
    <t>ОК ПедБ-00-М08    ОК ПедБ-00-Н01               ОК ПедБ-00-Н02         ОК ПедБ-00-Н04</t>
  </si>
  <si>
    <t>ОК ПедБ-00-И03             ОК ПедБ-00-И04</t>
  </si>
  <si>
    <t>ОК ПедБ-00-М03            ОК ПедБ-00-Н03</t>
  </si>
  <si>
    <t>ОК ПедБ-00-М08       ОК ПедБ-00-Н04    ОПК ПедБ-00-М02</t>
  </si>
  <si>
    <t>ОК ПедБ-00-М05</t>
  </si>
  <si>
    <t xml:space="preserve">ОК ПедБ-00-И03             ОК ПедБ-00-И04       ОПК ПедБ-00-И01 </t>
  </si>
  <si>
    <t>ОК ПедБ-00-И08                ОПК ПедБ-00-И02</t>
  </si>
  <si>
    <t>ОК ПедБ-00-И12  ОПК ПедБ-00-И01</t>
  </si>
  <si>
    <t>ОК ПедБ-00-И17</t>
  </si>
  <si>
    <t>ОК ПедБ-00-И07</t>
  </si>
  <si>
    <t>ОК ПедБ-00-М06           ОК ПедБ-00-И06         ОК ПедБ-00-И11     ОПК ПедБ-00-И03</t>
  </si>
  <si>
    <t>ОК ПедБ-00-И01</t>
  </si>
  <si>
    <t>ОК ПедБ-00-М04</t>
  </si>
  <si>
    <t>ОК ПедБ-00-И11</t>
  </si>
  <si>
    <t>ОК ПедБ-00-И12      ОПК ПедБ-00-М01</t>
  </si>
  <si>
    <t>ОК ПедБ-00-И09            ОК ПедБ-00-И16</t>
  </si>
  <si>
    <t xml:space="preserve">ОК ПедБ-00-И17   </t>
  </si>
  <si>
    <t>ОК ПедБ-00-И13</t>
  </si>
  <si>
    <t>Ф06ПедБ-07/05 Ф06ПедБ-07/06</t>
  </si>
  <si>
    <t>Ф06ПедБ-07</t>
  </si>
  <si>
    <t>Ф06ПедБ-07/07 Ф06ПедБ-07/08 Ф06ПедБ-07/09 Ф06ПедБ-07/10</t>
  </si>
  <si>
    <t>Ф06ПедБ-07/11 Ф06ПедБ-07/12 Ф06ПедБ-07/13 Ф06ПедБ-07/14</t>
  </si>
  <si>
    <t>Ф06ПедБ-07/15</t>
  </si>
  <si>
    <t>Ф06ПедБ-07/16</t>
  </si>
  <si>
    <t>Ф06ПедБ-07/17</t>
  </si>
  <si>
    <t>Ф06ПедБ-07/18</t>
  </si>
  <si>
    <t>Ф06ПедБ-07/19</t>
  </si>
  <si>
    <t>Ф06ПедБ-07/20</t>
  </si>
  <si>
    <t>Ф06ПедБ-07/21</t>
  </si>
  <si>
    <t>Ф06ПедБ-07/22</t>
  </si>
  <si>
    <t>Ф06ПедБ-07/23</t>
  </si>
  <si>
    <t>Ф06ПедБ-07/24 Ф06ПедБ-07/25 Ф06ПедБ-07/26 Ф06ПедБ-07/27</t>
  </si>
  <si>
    <t>Ф06ПедБ-07/28</t>
  </si>
  <si>
    <t>Ф06ПедБ-07/29 Ф06ПедБ-07/30</t>
  </si>
  <si>
    <t>ОК ПедБ-00-И05           ОК ПедБ-00-И14</t>
  </si>
  <si>
    <t>ОК ПедБ-00-И14          ОК ПедБ-00-И15</t>
  </si>
  <si>
    <t>Ф06ПедБ-07/31</t>
  </si>
  <si>
    <t>Ф06ПедБ-07/32</t>
  </si>
  <si>
    <t>Ф06ПедБ-07/33</t>
  </si>
  <si>
    <t>Ф06ПедБ-07/34</t>
  </si>
  <si>
    <t>Ф06ПедБ-07/35</t>
  </si>
  <si>
    <t>Ф06ПедБ-07/36</t>
  </si>
  <si>
    <t>Ф06ПедБ-07/37</t>
  </si>
  <si>
    <t>Теория игр и исследование операций/Математическое моделирование</t>
  </si>
  <si>
    <t>Ф06ПедБ-07/38</t>
  </si>
  <si>
    <t>Элементарная математика/Практикум по решению математических задач</t>
  </si>
  <si>
    <t>Ф06ПедБ-07/01 Ф06ПедБ-07/02 Ф06ПедБ-07/03 Ф06ПедБ-07/04</t>
  </si>
  <si>
    <t>ОК ПедБ-00-И02</t>
  </si>
  <si>
    <t>ОПК ПедБ-00-Н01     ОК ПедБ-00-И10     ОК ПедБ-00-И11</t>
  </si>
  <si>
    <t>ОПК ПедБ-00-Н01     ОК ПедБ-00-И10          ОК ПедБ-00-И11</t>
  </si>
  <si>
    <t>ОК ПедБ-00-М08    ОК ПедБ-00-Н04</t>
  </si>
  <si>
    <t>ОК ПедБ-00-И10        ОК ПедБ-00-И11</t>
  </si>
  <si>
    <t>Ф06ПедБ-07/39</t>
  </si>
  <si>
    <t>с</t>
  </si>
  <si>
    <t>о</t>
  </si>
  <si>
    <t>х</t>
  </si>
  <si>
    <t>Иностранный язык в сфере юриспруденции</t>
  </si>
  <si>
    <t>Экономика</t>
  </si>
  <si>
    <t>Профессиональная этика</t>
  </si>
  <si>
    <t>Безопасность жизнедеятельности</t>
  </si>
  <si>
    <t>Основы русского языка/История русской словесности</t>
  </si>
  <si>
    <t>Курсы по выбору</t>
  </si>
  <si>
    <t>Основы математики/Основы компьютерной грамотности</t>
  </si>
  <si>
    <t>Б1.Б</t>
  </si>
  <si>
    <t>Б1.Б1</t>
  </si>
  <si>
    <t>Б1.Б2</t>
  </si>
  <si>
    <t>Б1.Б3</t>
  </si>
  <si>
    <t>Б1.Б4</t>
  </si>
  <si>
    <t>Б1.Б5</t>
  </si>
  <si>
    <t xml:space="preserve">История </t>
  </si>
  <si>
    <t>Б1.Б6</t>
  </si>
  <si>
    <t>Б1.В1</t>
  </si>
  <si>
    <t>Б1.В2</t>
  </si>
  <si>
    <t>Б1.КВ1</t>
  </si>
  <si>
    <t>Б1.КВ2</t>
  </si>
  <si>
    <t>Теория государства и права</t>
  </si>
  <si>
    <t>История отечественного государства и права</t>
  </si>
  <si>
    <t>История государства и права зарубежных стран</t>
  </si>
  <si>
    <t>Конституционное право</t>
  </si>
  <si>
    <t>Административное право</t>
  </si>
  <si>
    <t>Гражданское право</t>
  </si>
  <si>
    <t>Гражданский процесс</t>
  </si>
  <si>
    <t>Арбитражный процесс</t>
  </si>
  <si>
    <t>Б3.Б9</t>
  </si>
  <si>
    <t>Трудовое право</t>
  </si>
  <si>
    <t>Б3.Б10</t>
  </si>
  <si>
    <t>Уголовное право</t>
  </si>
  <si>
    <t>Б3.Б11</t>
  </si>
  <si>
    <t>Уголовный процесс</t>
  </si>
  <si>
    <t>Б3.Б12</t>
  </si>
  <si>
    <t>Экологическог право</t>
  </si>
  <si>
    <t>Б3.Б13</t>
  </si>
  <si>
    <t>Земельное право</t>
  </si>
  <si>
    <t>Б3.Б14</t>
  </si>
  <si>
    <t>Финансовое право</t>
  </si>
  <si>
    <t>Б3.Б15</t>
  </si>
  <si>
    <t>Налоговое право</t>
  </si>
  <si>
    <t>Б3.Б16</t>
  </si>
  <si>
    <t>Предпринимательское право</t>
  </si>
  <si>
    <t>Б3.Б17</t>
  </si>
  <si>
    <t>Международное право</t>
  </si>
  <si>
    <t>Б3.Б18</t>
  </si>
  <si>
    <t>Международное частное право</t>
  </si>
  <si>
    <t>Б3.Б19</t>
  </si>
  <si>
    <t>Криминалистика</t>
  </si>
  <si>
    <t>Б3.Б20</t>
  </si>
  <si>
    <t>Б3.Б21</t>
  </si>
  <si>
    <t>Б3.Б22</t>
  </si>
  <si>
    <t>Профессиональные коммуникации в деятельности юриста</t>
  </si>
  <si>
    <t>Б3.Б23</t>
  </si>
  <si>
    <t>Профессиональная карьера юриста</t>
  </si>
  <si>
    <t>Б3.Б24</t>
  </si>
  <si>
    <t>Методология исследовательской деятельности в юридической науке</t>
  </si>
  <si>
    <t>Б3.Б25</t>
  </si>
  <si>
    <t>Римское право</t>
  </si>
  <si>
    <t>Б3.Б26</t>
  </si>
  <si>
    <t>Гражданское право зарубежных стран</t>
  </si>
  <si>
    <t>Нотариат</t>
  </si>
  <si>
    <t>Правовое регулирование рынка ценных бумаг</t>
  </si>
  <si>
    <t>Договорное право</t>
  </si>
  <si>
    <t>Наследственное право</t>
  </si>
  <si>
    <t>Процессуальные особенности рассмотрения отдельных категорий гражданских дел</t>
  </si>
  <si>
    <t>Жилищное право</t>
  </si>
  <si>
    <t>Право интеллектуальной собственности</t>
  </si>
  <si>
    <t>Законодательство о защите прав потребителя</t>
  </si>
  <si>
    <t>Гражданский процесс зарубежных стран</t>
  </si>
  <si>
    <t>Страховое право</t>
  </si>
  <si>
    <t>Исполнительное производство</t>
  </si>
  <si>
    <t>Лидерство и командообразование/Дизайн и управление проектами</t>
  </si>
  <si>
    <t>Сравнительное правоведение/Проблемы уголовного права РФ</t>
  </si>
  <si>
    <t>Адвокатура/Общая теория прав человека</t>
  </si>
  <si>
    <t>Образовательное право/Экономическая безопасность и борьба с коррупцией</t>
  </si>
  <si>
    <t>Коммерческое право/Корпоративное право</t>
  </si>
  <si>
    <t>Банковское право/Бюджетное право</t>
  </si>
  <si>
    <t>Б3.КВ10</t>
  </si>
  <si>
    <t>Проблемы теории государства и права/Судебная деятельность РФ</t>
  </si>
  <si>
    <t>Б3.КВ11</t>
  </si>
  <si>
    <t>Валютное право/Правовые основы политики российского государства</t>
  </si>
  <si>
    <t>Б6.1</t>
  </si>
  <si>
    <t>Б6.2</t>
  </si>
  <si>
    <t>ФТД.1</t>
  </si>
  <si>
    <t>ФТД.2</t>
  </si>
  <si>
    <t>ФТД.3</t>
  </si>
  <si>
    <t>ФТД.4</t>
  </si>
  <si>
    <t>ФТД.5</t>
  </si>
  <si>
    <t>4,5,7</t>
  </si>
  <si>
    <t>Б.2 Информационно-правовой цикл</t>
  </si>
  <si>
    <t>Государственный экзамен (Теория государства и права)</t>
  </si>
  <si>
    <t>Государственный экзамен (Гражданское право)</t>
  </si>
  <si>
    <t>Виктимология/ Экономическая и социальная организация современного российского общества/Современный деловой этикет</t>
  </si>
  <si>
    <t>Информационные технологии в юридической деятельности</t>
  </si>
  <si>
    <t xml:space="preserve">История мировой и российской культуры </t>
  </si>
  <si>
    <t>Правоохранительные органы</t>
  </si>
  <si>
    <t>Б3.В.12</t>
  </si>
  <si>
    <t>Право социального обеспечения</t>
  </si>
  <si>
    <t>Е.Н. Клещина</t>
  </si>
  <si>
    <t>Семейное право</t>
  </si>
  <si>
    <t>Юридическая психология</t>
  </si>
  <si>
    <t>Экологическое право/ Основы информационного права</t>
  </si>
  <si>
    <t>Федеральное государственное бюджетное образовательное учреждение высшего профессионального образования</t>
  </si>
  <si>
    <t>МОСКОВСКИЙ ГОСУДАРСТВЕННЫЙ ГУМАНИТАРНЫЙ УНИВЕРСИТЕТ им. М.А. Шолохова</t>
  </si>
  <si>
    <t>24 ноя - 30 ноя</t>
  </si>
  <si>
    <r>
      <t xml:space="preserve"> форма обучения </t>
    </r>
    <r>
      <rPr>
        <b/>
        <sz val="12"/>
        <rFont val="Times New Roman"/>
        <family val="1"/>
      </rPr>
      <t>заочная</t>
    </r>
  </si>
  <si>
    <r>
      <t xml:space="preserve">по направлению </t>
    </r>
    <r>
      <rPr>
        <b/>
        <sz val="12"/>
        <rFont val="Times New Roman"/>
        <family val="1"/>
      </rPr>
      <t>030900 Юриспруденция</t>
    </r>
    <r>
      <rPr>
        <sz val="12"/>
        <rFont val="Times New Roman"/>
        <family val="1"/>
      </rPr>
      <t xml:space="preserve"> (профиль </t>
    </r>
    <r>
      <rPr>
        <u val="single"/>
        <sz val="12"/>
        <rFont val="Times New Roman"/>
        <family val="1"/>
      </rPr>
      <t>Гражданско-правовой</t>
    </r>
    <r>
      <rPr>
        <sz val="12"/>
        <rFont val="Times New Roman"/>
        <family val="1"/>
      </rPr>
      <t>)</t>
    </r>
  </si>
  <si>
    <t>Б1.В3</t>
  </si>
  <si>
    <t>Б1.В4</t>
  </si>
  <si>
    <t>Б1.В5</t>
  </si>
  <si>
    <t>История мировых религий</t>
  </si>
  <si>
    <t>История мировых культур и цивилизаций</t>
  </si>
  <si>
    <t>Физическая культура                                                                                  (не входит во ФГОС ВПО)</t>
  </si>
  <si>
    <t>Проректор по учебной работе МГГУ им. М.А. Шолохова</t>
  </si>
  <si>
    <t>Е.Г. Замолоцких</t>
  </si>
  <si>
    <t>А.Ю.Романенко</t>
  </si>
  <si>
    <t>Е.Е. Дурнева</t>
  </si>
  <si>
    <t>Директор института политики, права и социального развития</t>
  </si>
  <si>
    <t>В.Л. Шаповалов</t>
  </si>
  <si>
    <t>Зав. кафедрой гражданского права, гражданского процесса</t>
  </si>
  <si>
    <t>А.Ф. Шелухин</t>
  </si>
  <si>
    <t>Зав. кафедрой теории и истории государства и права</t>
  </si>
  <si>
    <t>С.В. Ширяева</t>
  </si>
  <si>
    <t>Зав. кафедрой уголовного права, уголовного процесса</t>
  </si>
  <si>
    <t>Зав. кафедрой государственного управления, административного и муниципального права</t>
  </si>
  <si>
    <t>В.М. Оробец</t>
  </si>
  <si>
    <t>Зав. кафедрой политологии и конституционного права</t>
  </si>
  <si>
    <t>Е.В. Бродовская</t>
  </si>
  <si>
    <t>Зав. кафедрой социально-правовых отношений и молодежной политики</t>
  </si>
  <si>
    <t>М.В. Максименкова</t>
  </si>
  <si>
    <t>Всего экзаменов</t>
  </si>
  <si>
    <t>Всего зачетов</t>
  </si>
  <si>
    <t>Всего курсовых работ</t>
  </si>
  <si>
    <t>Кол-во аудиторных часов в год</t>
  </si>
  <si>
    <t>5д</t>
  </si>
  <si>
    <t>Занятия в интерактивной форме</t>
  </si>
  <si>
    <t>4д</t>
  </si>
  <si>
    <t>10д</t>
  </si>
  <si>
    <t>9д</t>
  </si>
  <si>
    <t>6д</t>
  </si>
  <si>
    <t>8, 10д</t>
  </si>
  <si>
    <t>8 нед</t>
  </si>
  <si>
    <t>3 нед</t>
  </si>
  <si>
    <t>5 нед</t>
  </si>
  <si>
    <t>2 нед</t>
  </si>
  <si>
    <t>4 нед</t>
  </si>
  <si>
    <t>д - дифференцированный зачет</t>
  </si>
  <si>
    <t>Защита выпускной квалификационной работы</t>
  </si>
  <si>
    <t>Практика</t>
  </si>
  <si>
    <t>Утверждено решением Ученого совета института № 5 от 22.12.2011г.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</si>
</sst>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u val="single"/>
      <sz val="8"/>
      <color indexed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8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7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9"/>
      <color indexed="8"/>
      <name val="Arial Cyr"/>
      <family val="0"/>
    </font>
    <font>
      <b/>
      <sz val="9"/>
      <color indexed="8"/>
      <name val="Times New Roman"/>
      <family val="1"/>
    </font>
    <font>
      <b/>
      <sz val="7"/>
      <color indexed="8"/>
      <name val="Arial Cyr"/>
      <family val="0"/>
    </font>
    <font>
      <b/>
      <sz val="7"/>
      <name val="Arial Cyr"/>
      <family val="0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sz val="4.5"/>
      <name val="Times New Roman"/>
      <family val="1"/>
    </font>
    <font>
      <u val="single"/>
      <sz val="12"/>
      <name val="Times New Roman"/>
      <family val="1"/>
    </font>
    <font>
      <b/>
      <i/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14"/>
      <name val="Times New Roman"/>
      <family val="1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0" fillId="0" borderId="0">
      <alignment/>
      <protection/>
    </xf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76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0" fillId="33" borderId="0" xfId="0" applyFont="1" applyFill="1" applyAlignment="1">
      <alignment/>
    </xf>
    <xf numFmtId="164" fontId="2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9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31" fillId="0" borderId="0" xfId="0" applyFont="1" applyFill="1" applyBorder="1" applyAlignment="1">
      <alignment wrapText="1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Fill="1" applyBorder="1" applyAlignment="1">
      <alignment horizontal="justify" vertical="top" wrapText="1"/>
    </xf>
    <xf numFmtId="0" fontId="22" fillId="0" borderId="0" xfId="0" applyNumberFormat="1" applyFont="1" applyBorder="1" applyAlignment="1">
      <alignment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0" fontId="9" fillId="0" borderId="3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3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textRotation="90" wrapText="1"/>
    </xf>
    <xf numFmtId="0" fontId="50" fillId="0" borderId="0" xfId="0" applyFont="1" applyBorder="1" applyAlignment="1">
      <alignment horizontal="center" textRotation="90" wrapText="1"/>
    </xf>
    <xf numFmtId="0" fontId="51" fillId="0" borderId="0" xfId="0" applyFont="1" applyBorder="1" applyAlignment="1">
      <alignment textRotation="90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22" fillId="0" borderId="26" xfId="0" applyFont="1" applyBorder="1" applyAlignment="1">
      <alignment horizontal="center"/>
    </xf>
    <xf numFmtId="16" fontId="10" fillId="0" borderId="0" xfId="0" applyNumberFormat="1" applyFont="1" applyAlignment="1">
      <alignment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55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58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4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8" fillId="0" borderId="55" xfId="0" applyFont="1" applyBorder="1" applyAlignment="1">
      <alignment/>
    </xf>
    <xf numFmtId="0" fontId="44" fillId="0" borderId="3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55" xfId="0" applyFont="1" applyBorder="1" applyAlignment="1">
      <alignment wrapText="1"/>
    </xf>
    <xf numFmtId="0" fontId="9" fillId="0" borderId="40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vertical="center" wrapText="1"/>
    </xf>
    <xf numFmtId="0" fontId="40" fillId="34" borderId="23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left" vertical="center" wrapText="1"/>
    </xf>
    <xf numFmtId="0" fontId="57" fillId="0" borderId="23" xfId="0" applyFont="1" applyFill="1" applyBorder="1" applyAlignment="1">
      <alignment horizontal="right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54" fillId="0" borderId="61" xfId="0" applyFont="1" applyFill="1" applyBorder="1" applyAlignment="1">
      <alignment horizontal="left" vertical="center" wrapText="1"/>
    </xf>
    <xf numFmtId="0" fontId="54" fillId="0" borderId="62" xfId="0" applyFont="1" applyFill="1" applyBorder="1" applyAlignment="1">
      <alignment horizontal="left" vertical="center" wrapText="1"/>
    </xf>
    <xf numFmtId="0" fontId="54" fillId="0" borderId="63" xfId="0" applyFont="1" applyFill="1" applyBorder="1" applyAlignment="1">
      <alignment horizontal="left" vertical="center" wrapText="1"/>
    </xf>
    <xf numFmtId="0" fontId="54" fillId="0" borderId="64" xfId="0" applyFont="1" applyFill="1" applyBorder="1" applyAlignment="1">
      <alignment horizontal="left" vertical="center" wrapText="1"/>
    </xf>
    <xf numFmtId="0" fontId="58" fillId="34" borderId="23" xfId="0" applyFont="1" applyFill="1" applyBorder="1" applyAlignment="1">
      <alignment horizontal="left" vertical="center" wrapText="1"/>
    </xf>
    <xf numFmtId="0" fontId="54" fillId="0" borderId="56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6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59" fillId="0" borderId="6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 wrapText="1"/>
    </xf>
    <xf numFmtId="0" fontId="61" fillId="0" borderId="49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61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65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61" fillId="0" borderId="62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62" fillId="34" borderId="42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/>
    </xf>
    <xf numFmtId="0" fontId="63" fillId="34" borderId="31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63" fillId="0" borderId="51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61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1" fillId="0" borderId="61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 wrapText="1"/>
    </xf>
    <xf numFmtId="0" fontId="63" fillId="0" borderId="64" xfId="0" applyFont="1" applyFill="1" applyBorder="1" applyAlignment="1">
      <alignment horizontal="center" vertical="center" wrapText="1"/>
    </xf>
    <xf numFmtId="0" fontId="61" fillId="0" borderId="64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68" xfId="0" applyFont="1" applyFill="1" applyBorder="1" applyAlignment="1">
      <alignment horizontal="center" vertical="center" wrapText="1"/>
    </xf>
    <xf numFmtId="0" fontId="61" fillId="0" borderId="68" xfId="0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4" fillId="34" borderId="42" xfId="0" applyFont="1" applyFill="1" applyBorder="1" applyAlignment="1">
      <alignment/>
    </xf>
    <xf numFmtId="0" fontId="64" fillId="34" borderId="23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65" fillId="34" borderId="23" xfId="0" applyFont="1" applyFill="1" applyBorder="1" applyAlignment="1">
      <alignment horizontal="center" vertical="center"/>
    </xf>
    <xf numFmtId="0" fontId="65" fillId="34" borderId="6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64" fillId="34" borderId="42" xfId="0" applyFont="1" applyFill="1" applyBorder="1" applyAlignment="1">
      <alignment vertical="center" wrapText="1"/>
    </xf>
    <xf numFmtId="0" fontId="64" fillId="34" borderId="23" xfId="0" applyFont="1" applyFill="1" applyBorder="1" applyAlignment="1">
      <alignment vertical="center" wrapText="1"/>
    </xf>
    <xf numFmtId="0" fontId="64" fillId="34" borderId="10" xfId="0" applyFont="1" applyFill="1" applyBorder="1" applyAlignment="1">
      <alignment vertical="center" wrapText="1"/>
    </xf>
    <xf numFmtId="0" fontId="65" fillId="34" borderId="23" xfId="0" applyFont="1" applyFill="1" applyBorder="1" applyAlignment="1">
      <alignment horizontal="center" vertical="center" wrapText="1"/>
    </xf>
    <xf numFmtId="0" fontId="65" fillId="34" borderId="6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vertical="top" wrapText="1"/>
    </xf>
    <xf numFmtId="0" fontId="54" fillId="0" borderId="68" xfId="0" applyFont="1" applyFill="1" applyBorder="1" applyAlignment="1">
      <alignment horizontal="left" vertical="center" wrapText="1"/>
    </xf>
    <xf numFmtId="0" fontId="66" fillId="0" borderId="64" xfId="0" applyFont="1" applyFill="1" applyBorder="1" applyAlignment="1">
      <alignment horizontal="left" vertical="center" wrapText="1"/>
    </xf>
    <xf numFmtId="0" fontId="46" fillId="34" borderId="42" xfId="0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42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0" fontId="46" fillId="34" borderId="42" xfId="0" applyFont="1" applyFill="1" applyBorder="1" applyAlignment="1">
      <alignment/>
    </xf>
    <xf numFmtId="0" fontId="46" fillId="34" borderId="23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25" fillId="34" borderId="23" xfId="0" applyFont="1" applyFill="1" applyBorder="1" applyAlignment="1">
      <alignment horizontal="center"/>
    </xf>
    <xf numFmtId="0" fontId="46" fillId="34" borderId="23" xfId="0" applyFont="1" applyFill="1" applyBorder="1" applyAlignment="1">
      <alignment/>
    </xf>
    <xf numFmtId="0" fontId="46" fillId="0" borderId="49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63" fillId="34" borderId="42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42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1" fillId="34" borderId="42" xfId="0" applyFont="1" applyFill="1" applyBorder="1" applyAlignment="1">
      <alignment horizontal="center" vertical="center"/>
    </xf>
    <xf numFmtId="0" fontId="61" fillId="34" borderId="23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64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vertical="center" wrapText="1"/>
    </xf>
    <xf numFmtId="0" fontId="63" fillId="0" borderId="65" xfId="0" applyFont="1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60" xfId="0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left" vertical="center" wrapText="1"/>
    </xf>
    <xf numFmtId="0" fontId="65" fillId="34" borderId="42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57" fillId="0" borderId="64" xfId="0" applyFont="1" applyFill="1" applyBorder="1" applyAlignment="1">
      <alignment horizontal="left" vertical="center" wrapText="1"/>
    </xf>
    <xf numFmtId="0" fontId="62" fillId="0" borderId="51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64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59" fillId="0" borderId="6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 wrapText="1"/>
    </xf>
    <xf numFmtId="0" fontId="59" fillId="0" borderId="59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65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6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64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64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68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57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56" xfId="0" applyFont="1" applyFill="1" applyBorder="1" applyAlignment="1">
      <alignment horizontal="center" vertical="center" wrapText="1"/>
    </xf>
    <xf numFmtId="0" fontId="59" fillId="0" borderId="69" xfId="0" applyFont="1" applyFill="1" applyBorder="1" applyAlignment="1">
      <alignment horizontal="center" vertical="center" wrapText="1"/>
    </xf>
    <xf numFmtId="0" fontId="59" fillId="0" borderId="71" xfId="0" applyFont="1" applyFill="1" applyBorder="1" applyAlignment="1">
      <alignment horizontal="center" vertical="center" wrapText="1"/>
    </xf>
    <xf numFmtId="0" fontId="71" fillId="0" borderId="63" xfId="0" applyFont="1" applyFill="1" applyBorder="1" applyAlignment="1">
      <alignment horizontal="center" vertical="center"/>
    </xf>
    <xf numFmtId="0" fontId="71" fillId="0" borderId="51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67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67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0" fontId="59" fillId="0" borderId="72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71" fillId="0" borderId="64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0" fillId="2" borderId="73" xfId="0" applyFont="1" applyFill="1" applyBorder="1" applyAlignment="1">
      <alignment horizontal="center" vertical="center" wrapText="1"/>
    </xf>
    <xf numFmtId="0" fontId="70" fillId="2" borderId="4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right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left" vertical="center" wrapText="1"/>
    </xf>
    <xf numFmtId="0" fontId="70" fillId="34" borderId="23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center" vertical="center"/>
    </xf>
    <xf numFmtId="0" fontId="69" fillId="0" borderId="51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/>
    </xf>
    <xf numFmtId="0" fontId="61" fillId="0" borderId="74" xfId="0" applyFont="1" applyFill="1" applyBorder="1" applyAlignment="1">
      <alignment horizontal="center" vertical="center"/>
    </xf>
    <xf numFmtId="0" fontId="62" fillId="2" borderId="23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4" fillId="35" borderId="23" xfId="0" applyFont="1" applyFill="1" applyBorder="1" applyAlignment="1">
      <alignment horizontal="center" vertical="center"/>
    </xf>
    <xf numFmtId="0" fontId="54" fillId="35" borderId="47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38" fillId="35" borderId="31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4" fillId="0" borderId="69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vertical="center"/>
    </xf>
    <xf numFmtId="164" fontId="37" fillId="33" borderId="0" xfId="0" applyNumberFormat="1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164" fontId="33" fillId="33" borderId="0" xfId="0" applyNumberFormat="1" applyFont="1" applyFill="1" applyBorder="1" applyAlignment="1">
      <alignment/>
    </xf>
    <xf numFmtId="0" fontId="73" fillId="33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109" fillId="0" borderId="49" xfId="0" applyFont="1" applyBorder="1" applyAlignment="1">
      <alignment horizontal="center" vertical="center"/>
    </xf>
    <xf numFmtId="0" fontId="109" fillId="0" borderId="26" xfId="0" applyFont="1" applyBorder="1" applyAlignment="1">
      <alignment horizontal="center"/>
    </xf>
    <xf numFmtId="0" fontId="109" fillId="0" borderId="53" xfId="0" applyFont="1" applyBorder="1" applyAlignment="1">
      <alignment horizontal="center" vertical="center"/>
    </xf>
    <xf numFmtId="0" fontId="109" fillId="0" borderId="57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37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5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5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0" fillId="0" borderId="76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54" applyFont="1" applyAlignment="1">
      <alignment horizontal="center"/>
      <protection/>
    </xf>
    <xf numFmtId="0" fontId="47" fillId="0" borderId="36" xfId="0" applyFont="1" applyBorder="1" applyAlignment="1">
      <alignment horizontal="center"/>
    </xf>
    <xf numFmtId="0" fontId="25" fillId="0" borderId="0" xfId="54" applyFont="1" applyAlignment="1">
      <alignment horizontal="center"/>
      <protection/>
    </xf>
    <xf numFmtId="0" fontId="25" fillId="0" borderId="7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47" fillId="0" borderId="78" xfId="0" applyFont="1" applyBorder="1" applyAlignment="1">
      <alignment horizontal="left"/>
    </xf>
    <xf numFmtId="0" fontId="47" fillId="0" borderId="79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4" fontId="7" fillId="0" borderId="10" xfId="0" applyNumberFormat="1" applyFont="1" applyBorder="1" applyAlignment="1">
      <alignment horizontal="center" vertical="center"/>
    </xf>
    <xf numFmtId="44" fontId="7" fillId="0" borderId="60" xfId="0" applyNumberFormat="1" applyFont="1" applyBorder="1" applyAlignment="1">
      <alignment horizontal="center" vertical="center"/>
    </xf>
    <xf numFmtId="44" fontId="7" fillId="0" borderId="4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textRotation="90"/>
    </xf>
    <xf numFmtId="0" fontId="12" fillId="0" borderId="29" xfId="0" applyFont="1" applyBorder="1" applyAlignment="1">
      <alignment horizontal="center" textRotation="90"/>
    </xf>
    <xf numFmtId="0" fontId="12" fillId="0" borderId="33" xfId="0" applyFont="1" applyBorder="1" applyAlignment="1">
      <alignment horizontal="center" textRotation="90"/>
    </xf>
    <xf numFmtId="0" fontId="12" fillId="0" borderId="26" xfId="0" applyFont="1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51" fillId="0" borderId="0" xfId="0" applyFont="1" applyBorder="1" applyAlignment="1">
      <alignment textRotation="90" wrapText="1"/>
    </xf>
    <xf numFmtId="0" fontId="50" fillId="0" borderId="0" xfId="0" applyFont="1" applyBorder="1" applyAlignment="1">
      <alignment textRotation="90" wrapText="1"/>
    </xf>
    <xf numFmtId="0" fontId="50" fillId="0" borderId="0" xfId="0" applyFont="1" applyBorder="1" applyAlignment="1">
      <alignment horizontal="center" textRotation="90" wrapText="1"/>
    </xf>
    <xf numFmtId="0" fontId="10" fillId="0" borderId="0" xfId="0" applyFont="1" applyAlignment="1">
      <alignment horizontal="right" vertical="center"/>
    </xf>
    <xf numFmtId="0" fontId="24" fillId="0" borderId="29" xfId="0" applyFont="1" applyBorder="1" applyAlignment="1">
      <alignment vertical="center" textRotation="90" wrapText="1"/>
    </xf>
    <xf numFmtId="0" fontId="24" fillId="0" borderId="26" xfId="0" applyFont="1" applyBorder="1" applyAlignment="1">
      <alignment vertical="center" textRotation="90" wrapText="1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vertical="center" textRotation="90" wrapText="1"/>
    </xf>
    <xf numFmtId="0" fontId="22" fillId="0" borderId="26" xfId="0" applyFont="1" applyBorder="1" applyAlignment="1">
      <alignment vertical="center" textRotation="90" wrapText="1"/>
    </xf>
    <xf numFmtId="0" fontId="7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73" xfId="0" applyFont="1" applyBorder="1" applyAlignment="1">
      <alignment horizontal="center" vertical="center" textRotation="90"/>
    </xf>
    <xf numFmtId="0" fontId="0" fillId="0" borderId="69" xfId="0" applyFont="1" applyBorder="1" applyAlignment="1">
      <alignment horizontal="center" vertical="center" textRotation="90"/>
    </xf>
    <xf numFmtId="0" fontId="0" fillId="0" borderId="73" xfId="0" applyFont="1" applyFill="1" applyBorder="1" applyAlignment="1">
      <alignment horizontal="center" vertical="center" textRotation="90" wrapText="1"/>
    </xf>
    <xf numFmtId="0" fontId="0" fillId="0" borderId="69" xfId="0" applyFont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80" xfId="0" applyFont="1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1" fillId="36" borderId="10" xfId="0" applyFont="1" applyFill="1" applyBorder="1" applyAlignment="1">
      <alignment horizontal="center" wrapText="1"/>
    </xf>
    <xf numFmtId="0" fontId="31" fillId="36" borderId="60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8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60" xfId="0" applyFont="1" applyFill="1" applyBorder="1" applyAlignment="1">
      <alignment/>
    </xf>
    <xf numFmtId="0" fontId="2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80" xfId="0" applyBorder="1" applyAlignment="1">
      <alignment/>
    </xf>
    <xf numFmtId="0" fontId="37" fillId="0" borderId="82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83" xfId="0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7" fillId="33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73" xfId="0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 textRotation="90" wrapText="1"/>
    </xf>
    <xf numFmtId="0" fontId="31" fillId="36" borderId="10" xfId="0" applyFont="1" applyFill="1" applyBorder="1" applyAlignment="1">
      <alignment horizontal="center" vertical="center" wrapText="1"/>
    </xf>
    <xf numFmtId="0" fontId="31" fillId="36" borderId="6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60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7" fillId="0" borderId="36" xfId="0" applyFont="1" applyBorder="1" applyAlignment="1">
      <alignment horizontal="right" vertical="center"/>
    </xf>
    <xf numFmtId="0" fontId="57" fillId="0" borderId="51" xfId="0" applyFont="1" applyBorder="1" applyAlignment="1">
      <alignment horizontal="right" vertical="center"/>
    </xf>
    <xf numFmtId="0" fontId="43" fillId="0" borderId="3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10" fillId="0" borderId="5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0" fillId="0" borderId="2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9" fillId="0" borderId="23" xfId="0" applyFont="1" applyFill="1" applyBorder="1" applyAlignment="1">
      <alignment horizontal="left" vertical="center" wrapText="1"/>
    </xf>
    <xf numFmtId="0" fontId="30" fillId="0" borderId="23" xfId="0" applyFont="1" applyBorder="1" applyAlignment="1">
      <alignment/>
    </xf>
    <xf numFmtId="0" fontId="30" fillId="0" borderId="25" xfId="0" applyFont="1" applyBorder="1" applyAlignment="1">
      <alignment/>
    </xf>
    <xf numFmtId="0" fontId="10" fillId="0" borderId="16" xfId="0" applyFont="1" applyFill="1" applyBorder="1" applyAlignment="1">
      <alignment horizontal="left" vertical="center" wrapText="1"/>
    </xf>
    <xf numFmtId="0" fontId="0" fillId="0" borderId="59" xfId="0" applyBorder="1" applyAlignment="1">
      <alignment/>
    </xf>
    <xf numFmtId="0" fontId="0" fillId="0" borderId="49" xfId="0" applyBorder="1" applyAlignment="1">
      <alignment/>
    </xf>
    <xf numFmtId="0" fontId="10" fillId="0" borderId="3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10" fillId="0" borderId="26" xfId="0" applyFont="1" applyBorder="1" applyAlignment="1">
      <alignment wrapText="1"/>
    </xf>
    <xf numFmtId="0" fontId="10" fillId="0" borderId="14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0" fillId="0" borderId="14" xfId="0" applyFont="1" applyFill="1" applyBorder="1" applyAlignment="1">
      <alignment wrapText="1"/>
    </xf>
    <xf numFmtId="0" fontId="10" fillId="0" borderId="36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42" xfId="0" applyBorder="1" applyAlignment="1">
      <alignment/>
    </xf>
    <xf numFmtId="0" fontId="10" fillId="0" borderId="36" xfId="0" applyFont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84" xfId="0" applyFont="1" applyBorder="1" applyAlignment="1">
      <alignment horizontal="justify" vertical="center" wrapText="1"/>
    </xf>
    <xf numFmtId="0" fontId="10" fillId="0" borderId="57" xfId="0" applyFont="1" applyBorder="1" applyAlignment="1">
      <alignment horizontal="justify" vertical="center" wrapText="1"/>
    </xf>
    <xf numFmtId="0" fontId="30" fillId="0" borderId="10" xfId="0" applyFont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top" wrapText="1"/>
    </xf>
    <xf numFmtId="0" fontId="31" fillId="0" borderId="0" xfId="0" applyFont="1" applyFill="1" applyBorder="1" applyAlignment="1">
      <alignment horizontal="justify" vertical="top" wrapText="1"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40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/>
    </xf>
    <xf numFmtId="0" fontId="10" fillId="0" borderId="2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/>
    </xf>
    <xf numFmtId="0" fontId="10" fillId="0" borderId="26" xfId="0" applyFont="1" applyFill="1" applyBorder="1" applyAlignment="1">
      <alignment wrapText="1"/>
    </xf>
    <xf numFmtId="0" fontId="10" fillId="0" borderId="79" xfId="0" applyFont="1" applyBorder="1" applyAlignment="1">
      <alignment horizontal="left"/>
    </xf>
    <xf numFmtId="0" fontId="0" fillId="0" borderId="3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top" wrapText="1"/>
    </xf>
    <xf numFmtId="0" fontId="42" fillId="0" borderId="38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0" fillId="0" borderId="36" xfId="0" applyFont="1" applyBorder="1" applyAlignment="1">
      <alignment/>
    </xf>
    <xf numFmtId="0" fontId="0" fillId="0" borderId="51" xfId="0" applyFont="1" applyBorder="1" applyAlignment="1">
      <alignment/>
    </xf>
    <xf numFmtId="0" fontId="10" fillId="0" borderId="51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42" fillId="0" borderId="39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top" wrapText="1"/>
    </xf>
    <xf numFmtId="0" fontId="10" fillId="0" borderId="2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center" vertical="top" wrapText="1"/>
    </xf>
    <xf numFmtId="0" fontId="10" fillId="0" borderId="60" xfId="0" applyFont="1" applyBorder="1" applyAlignment="1">
      <alignment wrapText="1"/>
    </xf>
    <xf numFmtId="0" fontId="10" fillId="0" borderId="42" xfId="0" applyFont="1" applyBorder="1" applyAlignment="1">
      <alignment wrapText="1"/>
    </xf>
    <xf numFmtId="0" fontId="10" fillId="0" borderId="30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30" fillId="0" borderId="2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85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86" xfId="0" applyBorder="1" applyAlignment="1">
      <alignment/>
    </xf>
    <xf numFmtId="0" fontId="10" fillId="0" borderId="87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88" xfId="0" applyBorder="1" applyAlignment="1">
      <alignment/>
    </xf>
    <xf numFmtId="0" fontId="0" fillId="0" borderId="45" xfId="0" applyBorder="1" applyAlignment="1">
      <alignment/>
    </xf>
    <xf numFmtId="0" fontId="0" fillId="0" borderId="53" xfId="0" applyBorder="1" applyAlignment="1">
      <alignment/>
    </xf>
    <xf numFmtId="0" fontId="0" fillId="0" borderId="71" xfId="0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2" fillId="0" borderId="40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/>
    </xf>
    <xf numFmtId="0" fontId="42" fillId="0" borderId="89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/>
    </xf>
    <xf numFmtId="0" fontId="0" fillId="0" borderId="60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2" fillId="0" borderId="60" xfId="0" applyFont="1" applyBorder="1" applyAlignment="1">
      <alignment/>
    </xf>
    <xf numFmtId="0" fontId="19" fillId="0" borderId="15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/>
    </xf>
    <xf numFmtId="0" fontId="30" fillId="0" borderId="47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10" fillId="0" borderId="34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center" wrapText="1"/>
    </xf>
    <xf numFmtId="0" fontId="25" fillId="34" borderId="23" xfId="0" applyFont="1" applyFill="1" applyBorder="1" applyAlignment="1">
      <alignment horizontal="center" vertical="center"/>
    </xf>
    <xf numFmtId="0" fontId="25" fillId="34" borderId="42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 wrapText="1"/>
    </xf>
    <xf numFmtId="0" fontId="38" fillId="0" borderId="46" xfId="0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0" fontId="38" fillId="0" borderId="90" xfId="0" applyFont="1" applyBorder="1" applyAlignment="1">
      <alignment vertical="center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38" fillId="0" borderId="43" xfId="0" applyFont="1" applyBorder="1" applyAlignment="1">
      <alignment/>
    </xf>
    <xf numFmtId="0" fontId="38" fillId="0" borderId="80" xfId="0" applyFont="1" applyBorder="1" applyAlignment="1">
      <alignment/>
    </xf>
    <xf numFmtId="0" fontId="31" fillId="0" borderId="41" xfId="0" applyFont="1" applyBorder="1" applyAlignment="1">
      <alignment horizontal="center" vertical="center" textRotation="90" wrapText="1"/>
    </xf>
    <xf numFmtId="0" fontId="32" fillId="0" borderId="43" xfId="0" applyFont="1" applyBorder="1" applyAlignment="1">
      <alignment/>
    </xf>
    <xf numFmtId="0" fontId="32" fillId="0" borderId="80" xfId="0" applyFont="1" applyBorder="1" applyAlignment="1">
      <alignment/>
    </xf>
    <xf numFmtId="0" fontId="8" fillId="0" borderId="73" xfId="0" applyFont="1" applyBorder="1" applyAlignment="1">
      <alignment horizontal="center" vertical="center" textRotation="90" wrapText="1"/>
    </xf>
    <xf numFmtId="0" fontId="38" fillId="0" borderId="62" xfId="0" applyFont="1" applyBorder="1" applyAlignment="1">
      <alignment/>
    </xf>
    <xf numFmtId="0" fontId="38" fillId="0" borderId="69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3"/>
  <sheetViews>
    <sheetView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2.375" style="0" customWidth="1"/>
    <col min="2" max="2" width="2.00390625" style="0" customWidth="1"/>
    <col min="3" max="3" width="2.625" style="0" customWidth="1"/>
    <col min="4" max="4" width="3.00390625" style="0" customWidth="1"/>
    <col min="5" max="5" width="2.125" style="0" customWidth="1"/>
    <col min="6" max="6" width="3.00390625" style="0" customWidth="1"/>
    <col min="7" max="8" width="2.875" style="0" customWidth="1"/>
    <col min="9" max="9" width="2.75390625" style="0" customWidth="1"/>
    <col min="10" max="11" width="2.625" style="0" customWidth="1"/>
    <col min="12" max="12" width="2.875" style="0" customWidth="1"/>
    <col min="13" max="14" width="2.375" style="0" customWidth="1"/>
    <col min="15" max="15" width="2.875" style="0" customWidth="1"/>
    <col min="16" max="16" width="3.00390625" style="0" customWidth="1"/>
    <col min="17" max="19" width="2.875" style="0" customWidth="1"/>
    <col min="20" max="20" width="2.625" style="0" customWidth="1"/>
    <col min="21" max="22" width="2.75390625" style="0" customWidth="1"/>
    <col min="23" max="23" width="2.375" style="0" customWidth="1"/>
    <col min="24" max="27" width="2.875" style="0" customWidth="1"/>
    <col min="28" max="29" width="2.75390625" style="0" customWidth="1"/>
    <col min="30" max="30" width="2.625" style="0" customWidth="1"/>
    <col min="31" max="31" width="2.375" style="0" customWidth="1"/>
    <col min="32" max="32" width="2.625" style="0" customWidth="1"/>
    <col min="33" max="33" width="2.75390625" style="0" customWidth="1"/>
    <col min="34" max="34" width="2.875" style="0" customWidth="1"/>
    <col min="35" max="35" width="2.375" style="0" customWidth="1"/>
    <col min="36" max="38" width="2.75390625" style="0" customWidth="1"/>
    <col min="39" max="39" width="2.375" style="0" customWidth="1"/>
    <col min="40" max="40" width="2.875" style="0" customWidth="1"/>
    <col min="41" max="41" width="3.00390625" style="0" customWidth="1"/>
    <col min="42" max="43" width="2.375" style="0" customWidth="1"/>
    <col min="44" max="44" width="2.75390625" style="0" customWidth="1"/>
    <col min="45" max="45" width="3.00390625" style="0" customWidth="1"/>
    <col min="46" max="46" width="2.75390625" style="0" customWidth="1"/>
    <col min="47" max="47" width="2.625" style="0" customWidth="1"/>
    <col min="48" max="48" width="2.75390625" style="0" customWidth="1"/>
    <col min="49" max="49" width="2.625" style="0" customWidth="1"/>
    <col min="50" max="50" width="3.00390625" style="0" customWidth="1"/>
    <col min="51" max="51" width="2.875" style="0" customWidth="1"/>
    <col min="52" max="52" width="2.375" style="0" customWidth="1"/>
    <col min="53" max="53" width="3.375" style="0" customWidth="1"/>
    <col min="54" max="54" width="1.75390625" style="0" customWidth="1"/>
    <col min="55" max="55" width="2.25390625" style="0" customWidth="1"/>
    <col min="56" max="56" width="0.12890625" style="0" hidden="1" customWidth="1"/>
    <col min="57" max="57" width="7.375" style="0" hidden="1" customWidth="1"/>
    <col min="58" max="58" width="0.2421875" style="0" hidden="1" customWidth="1"/>
    <col min="59" max="59" width="5.875" style="0" hidden="1" customWidth="1"/>
    <col min="60" max="60" width="6.875" style="0" hidden="1" customWidth="1"/>
    <col min="61" max="61" width="6.75390625" style="0" hidden="1" customWidth="1"/>
    <col min="62" max="62" width="6.375" style="0" hidden="1" customWidth="1"/>
    <col min="63" max="63" width="0.12890625" style="0" customWidth="1"/>
    <col min="64" max="64" width="3.00390625" style="0" customWidth="1"/>
    <col min="65" max="65" width="10.25390625" style="0" customWidth="1"/>
    <col min="66" max="66" width="1.875" style="0" customWidth="1"/>
  </cols>
  <sheetData>
    <row r="1" spans="1:65" ht="21" customHeight="1">
      <c r="A1" s="499" t="s">
        <v>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102"/>
      <c r="O1" s="500" t="s">
        <v>141</v>
      </c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10" t="s">
        <v>1</v>
      </c>
      <c r="BC1" s="510"/>
      <c r="BD1" s="510"/>
      <c r="BE1" s="510"/>
      <c r="BF1" s="510"/>
      <c r="BG1" s="510"/>
      <c r="BH1" s="510"/>
      <c r="BI1" s="510"/>
      <c r="BJ1" s="510"/>
      <c r="BK1" s="510"/>
      <c r="BL1" s="510"/>
      <c r="BM1" s="510"/>
    </row>
    <row r="2" spans="1:65" ht="16.5">
      <c r="A2" s="506" t="s">
        <v>8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103"/>
      <c r="O2" s="512" t="s">
        <v>433</v>
      </c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3" t="s">
        <v>2</v>
      </c>
      <c r="BC2" s="513"/>
      <c r="BD2" s="513"/>
      <c r="BE2" s="513"/>
      <c r="BF2" s="513"/>
      <c r="BG2" s="513"/>
      <c r="BH2" s="513"/>
      <c r="BI2" s="513"/>
      <c r="BJ2" s="513"/>
      <c r="BK2" s="513"/>
      <c r="BL2" s="513"/>
      <c r="BM2" s="513"/>
    </row>
    <row r="3" spans="1:65" ht="14.25">
      <c r="A3" s="104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514" t="s">
        <v>434</v>
      </c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  <c r="BM3" s="516"/>
    </row>
    <row r="4" spans="1:65" ht="12.75">
      <c r="A4" s="501" t="s">
        <v>3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11" t="s">
        <v>4</v>
      </c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511"/>
      <c r="AY4" s="511"/>
      <c r="AZ4" s="511"/>
      <c r="BA4" s="511"/>
      <c r="BB4" s="516" t="s">
        <v>266</v>
      </c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</row>
    <row r="5" spans="1:65" ht="15.75">
      <c r="A5" s="517" t="s">
        <v>5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8" t="s">
        <v>6</v>
      </c>
      <c r="BC5" s="518"/>
      <c r="BD5" s="518"/>
      <c r="BE5" s="518"/>
      <c r="BF5" s="518"/>
      <c r="BG5" s="518"/>
      <c r="BH5" s="518"/>
      <c r="BI5" s="518"/>
      <c r="BJ5" s="518"/>
      <c r="BK5" s="518"/>
      <c r="BL5" s="518"/>
      <c r="BM5" s="518"/>
    </row>
    <row r="6" spans="1:65" ht="15.75">
      <c r="A6" s="505" t="s">
        <v>140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105"/>
      <c r="O6" s="504" t="s">
        <v>437</v>
      </c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  <c r="AT6" s="504"/>
      <c r="AU6" s="504"/>
      <c r="AV6" s="504"/>
      <c r="AW6" s="504"/>
      <c r="AX6" s="504"/>
      <c r="AY6" s="504"/>
      <c r="AZ6" s="504"/>
      <c r="BA6" s="504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</row>
    <row r="7" spans="1:65" ht="19.5" customHeight="1">
      <c r="A7" s="502" t="s">
        <v>184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104"/>
      <c r="O7" s="157"/>
      <c r="P7" s="503" t="s">
        <v>436</v>
      </c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158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</row>
    <row r="8" spans="1:65" ht="17.25" customHeight="1" thickBot="1">
      <c r="A8" s="515" t="s">
        <v>9</v>
      </c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</row>
    <row r="9" spans="1:65" ht="13.5" customHeight="1" thickBot="1">
      <c r="A9" s="117"/>
      <c r="B9" s="507" t="s">
        <v>10</v>
      </c>
      <c r="C9" s="508"/>
      <c r="D9" s="508"/>
      <c r="E9" s="508"/>
      <c r="F9" s="509"/>
      <c r="G9" s="507" t="s">
        <v>11</v>
      </c>
      <c r="H9" s="508"/>
      <c r="I9" s="508"/>
      <c r="J9" s="509"/>
      <c r="K9" s="507" t="s">
        <v>12</v>
      </c>
      <c r="L9" s="508"/>
      <c r="M9" s="508"/>
      <c r="N9" s="509"/>
      <c r="O9" s="507" t="s">
        <v>13</v>
      </c>
      <c r="P9" s="508"/>
      <c r="Q9" s="508"/>
      <c r="R9" s="508"/>
      <c r="S9" s="509"/>
      <c r="T9" s="507" t="s">
        <v>14</v>
      </c>
      <c r="U9" s="508"/>
      <c r="V9" s="508"/>
      <c r="W9" s="509"/>
      <c r="X9" s="507" t="s">
        <v>15</v>
      </c>
      <c r="Y9" s="508"/>
      <c r="Z9" s="508"/>
      <c r="AA9" s="509"/>
      <c r="AB9" s="507" t="s">
        <v>16</v>
      </c>
      <c r="AC9" s="508"/>
      <c r="AD9" s="508"/>
      <c r="AE9" s="508"/>
      <c r="AF9" s="509"/>
      <c r="AG9" s="507" t="s">
        <v>17</v>
      </c>
      <c r="AH9" s="508"/>
      <c r="AI9" s="508"/>
      <c r="AJ9" s="509"/>
      <c r="AK9" s="507" t="s">
        <v>18</v>
      </c>
      <c r="AL9" s="508"/>
      <c r="AM9" s="508"/>
      <c r="AN9" s="509"/>
      <c r="AO9" s="507" t="s">
        <v>19</v>
      </c>
      <c r="AP9" s="508"/>
      <c r="AQ9" s="508"/>
      <c r="AR9" s="508"/>
      <c r="AS9" s="509"/>
      <c r="AT9" s="520" t="s">
        <v>20</v>
      </c>
      <c r="AU9" s="521"/>
      <c r="AV9" s="521"/>
      <c r="AW9" s="522"/>
      <c r="AX9" s="508" t="s">
        <v>21</v>
      </c>
      <c r="AY9" s="508"/>
      <c r="AZ9" s="508"/>
      <c r="BA9" s="509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</row>
    <row r="10" spans="1:65" ht="78.75" customHeight="1" thickBot="1">
      <c r="A10" s="120" t="s">
        <v>22</v>
      </c>
      <c r="B10" s="121" t="s">
        <v>23</v>
      </c>
      <c r="C10" s="122" t="s">
        <v>24</v>
      </c>
      <c r="D10" s="122" t="s">
        <v>25</v>
      </c>
      <c r="E10" s="122" t="s">
        <v>26</v>
      </c>
      <c r="F10" s="123" t="s">
        <v>27</v>
      </c>
      <c r="G10" s="121" t="s">
        <v>28</v>
      </c>
      <c r="H10" s="122" t="s">
        <v>29</v>
      </c>
      <c r="I10" s="122" t="s">
        <v>30</v>
      </c>
      <c r="J10" s="123" t="s">
        <v>31</v>
      </c>
      <c r="K10" s="124" t="s">
        <v>32</v>
      </c>
      <c r="L10" s="125" t="s">
        <v>33</v>
      </c>
      <c r="M10" s="125" t="s">
        <v>34</v>
      </c>
      <c r="N10" s="126" t="s">
        <v>435</v>
      </c>
      <c r="O10" s="121" t="s">
        <v>35</v>
      </c>
      <c r="P10" s="122" t="s">
        <v>36</v>
      </c>
      <c r="Q10" s="122" t="s">
        <v>37</v>
      </c>
      <c r="R10" s="122" t="s">
        <v>38</v>
      </c>
      <c r="S10" s="123" t="s">
        <v>39</v>
      </c>
      <c r="T10" s="121" t="s">
        <v>40</v>
      </c>
      <c r="U10" s="122" t="s">
        <v>41</v>
      </c>
      <c r="V10" s="122" t="s">
        <v>42</v>
      </c>
      <c r="W10" s="123" t="s">
        <v>43</v>
      </c>
      <c r="X10" s="121" t="s">
        <v>44</v>
      </c>
      <c r="Y10" s="122" t="s">
        <v>45</v>
      </c>
      <c r="Z10" s="122" t="s">
        <v>46</v>
      </c>
      <c r="AA10" s="123" t="s">
        <v>47</v>
      </c>
      <c r="AB10" s="121" t="s">
        <v>48</v>
      </c>
      <c r="AC10" s="122" t="s">
        <v>49</v>
      </c>
      <c r="AD10" s="122" t="s">
        <v>50</v>
      </c>
      <c r="AE10" s="122" t="s">
        <v>51</v>
      </c>
      <c r="AF10" s="123" t="s">
        <v>52</v>
      </c>
      <c r="AG10" s="121" t="s">
        <v>53</v>
      </c>
      <c r="AH10" s="122" t="s">
        <v>54</v>
      </c>
      <c r="AI10" s="122" t="s">
        <v>55</v>
      </c>
      <c r="AJ10" s="123" t="s">
        <v>56</v>
      </c>
      <c r="AK10" s="121" t="s">
        <v>57</v>
      </c>
      <c r="AL10" s="122" t="s">
        <v>58</v>
      </c>
      <c r="AM10" s="122" t="s">
        <v>59</v>
      </c>
      <c r="AN10" s="123" t="s">
        <v>60</v>
      </c>
      <c r="AO10" s="121" t="s">
        <v>61</v>
      </c>
      <c r="AP10" s="122" t="s">
        <v>62</v>
      </c>
      <c r="AQ10" s="122" t="s">
        <v>63</v>
      </c>
      <c r="AR10" s="122" t="s">
        <v>64</v>
      </c>
      <c r="AS10" s="123" t="s">
        <v>65</v>
      </c>
      <c r="AT10" s="121" t="s">
        <v>66</v>
      </c>
      <c r="AU10" s="122" t="s">
        <v>67</v>
      </c>
      <c r="AV10" s="122" t="s">
        <v>68</v>
      </c>
      <c r="AW10" s="123" t="s">
        <v>69</v>
      </c>
      <c r="AX10" s="122" t="s">
        <v>70</v>
      </c>
      <c r="AY10" s="122" t="s">
        <v>71</v>
      </c>
      <c r="AZ10" s="122" t="s">
        <v>72</v>
      </c>
      <c r="BA10" s="123" t="s">
        <v>73</v>
      </c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</row>
    <row r="11" spans="1:65" ht="13.5" thickBot="1">
      <c r="A11" s="118"/>
      <c r="B11" s="127">
        <v>1</v>
      </c>
      <c r="C11" s="128">
        <v>2</v>
      </c>
      <c r="D11" s="128">
        <v>3</v>
      </c>
      <c r="E11" s="128">
        <v>4</v>
      </c>
      <c r="F11" s="119">
        <v>5</v>
      </c>
      <c r="G11" s="127">
        <v>6</v>
      </c>
      <c r="H11" s="128">
        <v>7</v>
      </c>
      <c r="I11" s="128">
        <v>8</v>
      </c>
      <c r="J11" s="119">
        <v>9</v>
      </c>
      <c r="K11" s="127">
        <v>10</v>
      </c>
      <c r="L11" s="128">
        <v>11</v>
      </c>
      <c r="M11" s="128">
        <v>12</v>
      </c>
      <c r="N11" s="119">
        <v>13</v>
      </c>
      <c r="O11" s="127">
        <v>14</v>
      </c>
      <c r="P11" s="128">
        <v>15</v>
      </c>
      <c r="Q11" s="128">
        <v>16</v>
      </c>
      <c r="R11" s="128">
        <v>17</v>
      </c>
      <c r="S11" s="119">
        <v>18</v>
      </c>
      <c r="T11" s="127">
        <v>19</v>
      </c>
      <c r="U11" s="128">
        <v>20</v>
      </c>
      <c r="V11" s="128">
        <v>21</v>
      </c>
      <c r="W11" s="119">
        <v>22</v>
      </c>
      <c r="X11" s="127">
        <v>23</v>
      </c>
      <c r="Y11" s="128">
        <v>24</v>
      </c>
      <c r="Z11" s="128">
        <v>25</v>
      </c>
      <c r="AA11" s="119">
        <v>26</v>
      </c>
      <c r="AB11" s="127">
        <v>27</v>
      </c>
      <c r="AC11" s="128">
        <v>28</v>
      </c>
      <c r="AD11" s="128">
        <v>29</v>
      </c>
      <c r="AE11" s="128">
        <v>30</v>
      </c>
      <c r="AF11" s="119">
        <v>31</v>
      </c>
      <c r="AG11" s="127">
        <v>32</v>
      </c>
      <c r="AH11" s="128">
        <v>33</v>
      </c>
      <c r="AI11" s="128">
        <v>34</v>
      </c>
      <c r="AJ11" s="119">
        <v>35</v>
      </c>
      <c r="AK11" s="127">
        <v>36</v>
      </c>
      <c r="AL11" s="128">
        <v>37</v>
      </c>
      <c r="AM11" s="128">
        <v>38</v>
      </c>
      <c r="AN11" s="119">
        <v>39</v>
      </c>
      <c r="AO11" s="127">
        <v>40</v>
      </c>
      <c r="AP11" s="128">
        <v>41</v>
      </c>
      <c r="AQ11" s="128">
        <v>42</v>
      </c>
      <c r="AR11" s="128">
        <v>43</v>
      </c>
      <c r="AS11" s="119">
        <v>44</v>
      </c>
      <c r="AT11" s="127">
        <v>45</v>
      </c>
      <c r="AU11" s="128">
        <v>46</v>
      </c>
      <c r="AV11" s="128">
        <v>47</v>
      </c>
      <c r="AW11" s="119">
        <v>48</v>
      </c>
      <c r="AX11" s="128">
        <v>49</v>
      </c>
      <c r="AY11" s="128">
        <v>50</v>
      </c>
      <c r="AZ11" s="128">
        <v>51</v>
      </c>
      <c r="BA11" s="119">
        <v>52</v>
      </c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4"/>
    </row>
    <row r="12" spans="1:65" ht="14.25">
      <c r="A12" s="129">
        <v>1</v>
      </c>
      <c r="B12" s="130"/>
      <c r="C12" s="131"/>
      <c r="D12" s="131"/>
      <c r="E12" s="131"/>
      <c r="F12" s="132"/>
      <c r="G12" s="130"/>
      <c r="H12" s="131"/>
      <c r="I12" s="131"/>
      <c r="J12" s="132"/>
      <c r="K12" s="130"/>
      <c r="L12" s="473">
        <v>18</v>
      </c>
      <c r="M12" s="131"/>
      <c r="N12" s="132"/>
      <c r="O12" s="130"/>
      <c r="P12" s="131"/>
      <c r="Q12" s="131"/>
      <c r="R12" s="131"/>
      <c r="S12" s="132"/>
      <c r="T12" s="477" t="s">
        <v>327</v>
      </c>
      <c r="U12" s="477" t="s">
        <v>327</v>
      </c>
      <c r="V12" s="477" t="s">
        <v>327</v>
      </c>
      <c r="W12" s="477" t="s">
        <v>74</v>
      </c>
      <c r="X12" s="478" t="s">
        <v>74</v>
      </c>
      <c r="Y12" s="131"/>
      <c r="Z12" s="131"/>
      <c r="AA12" s="132"/>
      <c r="AB12" s="130"/>
      <c r="AC12" s="131"/>
      <c r="AD12" s="131"/>
      <c r="AE12" s="131"/>
      <c r="AF12" s="132"/>
      <c r="AG12" s="130"/>
      <c r="AH12" s="473">
        <v>18</v>
      </c>
      <c r="AI12" s="131"/>
      <c r="AJ12" s="132"/>
      <c r="AK12" s="130"/>
      <c r="AL12" s="131"/>
      <c r="AM12" s="131"/>
      <c r="AN12" s="132"/>
      <c r="AO12" s="130"/>
      <c r="AP12" s="131"/>
      <c r="AQ12" s="477" t="s">
        <v>327</v>
      </c>
      <c r="AR12" s="477" t="s">
        <v>327</v>
      </c>
      <c r="AS12" s="484" t="s">
        <v>327</v>
      </c>
      <c r="AT12" s="478" t="s">
        <v>74</v>
      </c>
      <c r="AU12" s="477" t="s">
        <v>74</v>
      </c>
      <c r="AV12" s="477" t="s">
        <v>74</v>
      </c>
      <c r="AW12" s="484" t="s">
        <v>74</v>
      </c>
      <c r="AX12" s="477" t="s">
        <v>74</v>
      </c>
      <c r="AY12" s="477" t="s">
        <v>74</v>
      </c>
      <c r="AZ12" s="477" t="s">
        <v>74</v>
      </c>
      <c r="BA12" s="484" t="s">
        <v>74</v>
      </c>
      <c r="BB12" s="532"/>
      <c r="BC12" s="532"/>
      <c r="BD12" s="532"/>
      <c r="BE12" s="533"/>
      <c r="BF12" s="533"/>
      <c r="BG12" s="531"/>
      <c r="BH12" s="531"/>
      <c r="BI12" s="533"/>
      <c r="BJ12" s="533"/>
      <c r="BK12" s="533"/>
      <c r="BL12" s="533"/>
      <c r="BM12" s="104"/>
    </row>
    <row r="13" spans="1:65" ht="14.25">
      <c r="A13" s="129">
        <v>2</v>
      </c>
      <c r="B13" s="130"/>
      <c r="C13" s="131"/>
      <c r="D13" s="131"/>
      <c r="E13" s="131"/>
      <c r="F13" s="132"/>
      <c r="G13" s="130"/>
      <c r="H13" s="131"/>
      <c r="I13" s="131"/>
      <c r="J13" s="132"/>
      <c r="K13" s="130"/>
      <c r="L13" s="473">
        <v>18</v>
      </c>
      <c r="M13" s="131"/>
      <c r="N13" s="132"/>
      <c r="O13" s="130"/>
      <c r="P13" s="131"/>
      <c r="Q13" s="131"/>
      <c r="R13" s="131"/>
      <c r="S13" s="132"/>
      <c r="T13" s="477" t="s">
        <v>327</v>
      </c>
      <c r="U13" s="477" t="s">
        <v>327</v>
      </c>
      <c r="V13" s="477" t="s">
        <v>327</v>
      </c>
      <c r="W13" s="477" t="s">
        <v>74</v>
      </c>
      <c r="X13" s="478" t="s">
        <v>74</v>
      </c>
      <c r="Y13" s="131"/>
      <c r="Z13" s="131"/>
      <c r="AA13" s="132"/>
      <c r="AB13" s="130"/>
      <c r="AC13" s="131"/>
      <c r="AD13" s="131"/>
      <c r="AE13" s="131"/>
      <c r="AF13" s="132"/>
      <c r="AG13" s="130"/>
      <c r="AH13" s="473">
        <v>18</v>
      </c>
      <c r="AI13" s="131"/>
      <c r="AJ13" s="132"/>
      <c r="AK13" s="130"/>
      <c r="AL13" s="131"/>
      <c r="AM13" s="131"/>
      <c r="AN13" s="132"/>
      <c r="AO13" s="130"/>
      <c r="AP13" s="131"/>
      <c r="AQ13" s="477" t="s">
        <v>327</v>
      </c>
      <c r="AR13" s="477" t="s">
        <v>327</v>
      </c>
      <c r="AS13" s="485" t="s">
        <v>327</v>
      </c>
      <c r="AT13" s="477" t="s">
        <v>74</v>
      </c>
      <c r="AU13" s="477" t="s">
        <v>74</v>
      </c>
      <c r="AV13" s="477" t="s">
        <v>74</v>
      </c>
      <c r="AW13" s="484" t="s">
        <v>74</v>
      </c>
      <c r="AX13" s="477" t="s">
        <v>74</v>
      </c>
      <c r="AY13" s="477" t="s">
        <v>74</v>
      </c>
      <c r="AZ13" s="477" t="s">
        <v>74</v>
      </c>
      <c r="BA13" s="484" t="s">
        <v>74</v>
      </c>
      <c r="BB13" s="532"/>
      <c r="BC13" s="532"/>
      <c r="BD13" s="532"/>
      <c r="BE13" s="533"/>
      <c r="BF13" s="533"/>
      <c r="BG13" s="531"/>
      <c r="BH13" s="531"/>
      <c r="BI13" s="533"/>
      <c r="BJ13" s="533"/>
      <c r="BK13" s="533"/>
      <c r="BL13" s="533"/>
      <c r="BM13" s="104"/>
    </row>
    <row r="14" spans="1:65" ht="14.25">
      <c r="A14" s="129">
        <v>3</v>
      </c>
      <c r="B14" s="130"/>
      <c r="C14" s="131"/>
      <c r="D14" s="131"/>
      <c r="E14" s="131"/>
      <c r="F14" s="132"/>
      <c r="G14" s="130"/>
      <c r="H14" s="131"/>
      <c r="I14" s="131"/>
      <c r="J14" s="132"/>
      <c r="K14" s="130"/>
      <c r="L14" s="474">
        <v>18</v>
      </c>
      <c r="M14" s="115"/>
      <c r="N14" s="133"/>
      <c r="O14" s="134"/>
      <c r="P14" s="131"/>
      <c r="Q14" s="131"/>
      <c r="R14" s="131"/>
      <c r="S14" s="132"/>
      <c r="T14" s="477" t="s">
        <v>327</v>
      </c>
      <c r="U14" s="477" t="s">
        <v>327</v>
      </c>
      <c r="V14" s="477" t="s">
        <v>327</v>
      </c>
      <c r="W14" s="477" t="s">
        <v>74</v>
      </c>
      <c r="X14" s="478" t="s">
        <v>74</v>
      </c>
      <c r="Y14" s="131"/>
      <c r="Z14" s="131"/>
      <c r="AA14" s="132"/>
      <c r="AB14" s="130"/>
      <c r="AC14" s="131"/>
      <c r="AD14" s="131"/>
      <c r="AE14" s="131"/>
      <c r="AF14" s="133"/>
      <c r="AG14" s="134"/>
      <c r="AH14" s="474">
        <v>15</v>
      </c>
      <c r="AI14" s="115"/>
      <c r="AJ14" s="132"/>
      <c r="AK14" s="130"/>
      <c r="AL14" s="131"/>
      <c r="AM14" s="131"/>
      <c r="AN14" s="484" t="s">
        <v>328</v>
      </c>
      <c r="AO14" s="486" t="s">
        <v>328</v>
      </c>
      <c r="AP14" s="751" t="s">
        <v>328</v>
      </c>
      <c r="AQ14" s="477" t="s">
        <v>327</v>
      </c>
      <c r="AR14" s="486" t="s">
        <v>327</v>
      </c>
      <c r="AS14" s="487" t="s">
        <v>327</v>
      </c>
      <c r="AT14" s="477" t="s">
        <v>74</v>
      </c>
      <c r="AU14" s="477" t="s">
        <v>74</v>
      </c>
      <c r="AV14" s="477" t="s">
        <v>74</v>
      </c>
      <c r="AW14" s="484" t="s">
        <v>74</v>
      </c>
      <c r="AX14" s="477" t="s">
        <v>74</v>
      </c>
      <c r="AY14" s="477" t="s">
        <v>74</v>
      </c>
      <c r="AZ14" s="477" t="s">
        <v>74</v>
      </c>
      <c r="BA14" s="484" t="s">
        <v>74</v>
      </c>
      <c r="BB14" s="532"/>
      <c r="BC14" s="532"/>
      <c r="BD14" s="532"/>
      <c r="BE14" s="533"/>
      <c r="BF14" s="533"/>
      <c r="BG14" s="531"/>
      <c r="BH14" s="531"/>
      <c r="BI14" s="533"/>
      <c r="BJ14" s="533"/>
      <c r="BK14" s="533"/>
      <c r="BL14" s="533"/>
      <c r="BM14" s="104"/>
    </row>
    <row r="15" spans="1:65" ht="14.25">
      <c r="A15" s="135">
        <v>4</v>
      </c>
      <c r="B15" s="136"/>
      <c r="C15" s="137"/>
      <c r="D15" s="137"/>
      <c r="E15" s="138"/>
      <c r="F15" s="139"/>
      <c r="G15" s="140"/>
      <c r="H15" s="141"/>
      <c r="I15" s="141"/>
      <c r="J15" s="142"/>
      <c r="K15" s="136"/>
      <c r="L15" s="475">
        <v>18</v>
      </c>
      <c r="M15" s="137"/>
      <c r="N15" s="143"/>
      <c r="O15" s="136"/>
      <c r="P15" s="137"/>
      <c r="Q15" s="137"/>
      <c r="R15" s="137"/>
      <c r="S15" s="143"/>
      <c r="T15" s="477" t="s">
        <v>327</v>
      </c>
      <c r="U15" s="477" t="s">
        <v>327</v>
      </c>
      <c r="V15" s="477" t="s">
        <v>327</v>
      </c>
      <c r="W15" s="477" t="s">
        <v>74</v>
      </c>
      <c r="X15" s="479" t="s">
        <v>74</v>
      </c>
      <c r="Y15" s="137"/>
      <c r="Z15" s="137"/>
      <c r="AA15" s="143"/>
      <c r="AB15" s="144"/>
      <c r="AC15" s="145"/>
      <c r="AD15" s="145"/>
      <c r="AE15" s="496" t="s">
        <v>329</v>
      </c>
      <c r="AF15" s="497" t="s">
        <v>329</v>
      </c>
      <c r="AG15" s="136"/>
      <c r="AH15" s="475">
        <v>16</v>
      </c>
      <c r="AI15" s="137"/>
      <c r="AJ15" s="143"/>
      <c r="AK15" s="136"/>
      <c r="AL15" s="141"/>
      <c r="AM15" s="141"/>
      <c r="AN15" s="142"/>
      <c r="AO15" s="140"/>
      <c r="AP15" s="141"/>
      <c r="AQ15" s="488" t="s">
        <v>327</v>
      </c>
      <c r="AR15" s="488" t="s">
        <v>327</v>
      </c>
      <c r="AS15" s="489" t="s">
        <v>327</v>
      </c>
      <c r="AT15" s="490" t="s">
        <v>74</v>
      </c>
      <c r="AU15" s="491" t="s">
        <v>74</v>
      </c>
      <c r="AV15" s="491" t="s">
        <v>74</v>
      </c>
      <c r="AW15" s="492" t="s">
        <v>74</v>
      </c>
      <c r="AX15" s="491" t="s">
        <v>74</v>
      </c>
      <c r="AY15" s="491" t="s">
        <v>74</v>
      </c>
      <c r="AZ15" s="491" t="s">
        <v>74</v>
      </c>
      <c r="BA15" s="492" t="s">
        <v>74</v>
      </c>
      <c r="BB15" s="532"/>
      <c r="BC15" s="107"/>
      <c r="BD15" s="107"/>
      <c r="BE15" s="108"/>
      <c r="BF15" s="108"/>
      <c r="BG15" s="109"/>
      <c r="BH15" s="109"/>
      <c r="BI15" s="108"/>
      <c r="BJ15" s="108"/>
      <c r="BK15" s="108"/>
      <c r="BL15" s="108"/>
      <c r="BM15" s="104"/>
    </row>
    <row r="16" spans="1:65" ht="15" thickBot="1">
      <c r="A16" s="146">
        <v>5</v>
      </c>
      <c r="B16" s="147"/>
      <c r="C16" s="148"/>
      <c r="D16" s="148"/>
      <c r="E16" s="149"/>
      <c r="F16" s="150"/>
      <c r="G16" s="151"/>
      <c r="H16" s="152"/>
      <c r="I16" s="152"/>
      <c r="J16" s="153"/>
      <c r="K16" s="147"/>
      <c r="L16" s="476">
        <v>18</v>
      </c>
      <c r="M16" s="148"/>
      <c r="N16" s="154"/>
      <c r="O16" s="147"/>
      <c r="P16" s="148"/>
      <c r="Q16" s="148"/>
      <c r="R16" s="148"/>
      <c r="S16" s="154"/>
      <c r="T16" s="480" t="s">
        <v>327</v>
      </c>
      <c r="U16" s="480" t="s">
        <v>327</v>
      </c>
      <c r="V16" s="481" t="s">
        <v>327</v>
      </c>
      <c r="W16" s="482" t="s">
        <v>74</v>
      </c>
      <c r="X16" s="483" t="s">
        <v>74</v>
      </c>
      <c r="Y16" s="481" t="s">
        <v>329</v>
      </c>
      <c r="Z16" s="481" t="s">
        <v>329</v>
      </c>
      <c r="AA16" s="482" t="s">
        <v>329</v>
      </c>
      <c r="AB16" s="151"/>
      <c r="AC16" s="155"/>
      <c r="AD16" s="155"/>
      <c r="AE16" s="155"/>
      <c r="AF16" s="156"/>
      <c r="AG16" s="147"/>
      <c r="AH16" s="476">
        <v>8</v>
      </c>
      <c r="AI16" s="148"/>
      <c r="AJ16" s="482" t="s">
        <v>327</v>
      </c>
      <c r="AK16" s="483" t="s">
        <v>327</v>
      </c>
      <c r="AL16" s="493" t="s">
        <v>76</v>
      </c>
      <c r="AM16" s="493" t="s">
        <v>76</v>
      </c>
      <c r="AN16" s="494" t="s">
        <v>76</v>
      </c>
      <c r="AO16" s="498" t="s">
        <v>76</v>
      </c>
      <c r="AP16" s="493" t="s">
        <v>76</v>
      </c>
      <c r="AQ16" s="493" t="s">
        <v>76</v>
      </c>
      <c r="AR16" s="493" t="s">
        <v>76</v>
      </c>
      <c r="AS16" s="494" t="s">
        <v>76</v>
      </c>
      <c r="AT16" s="483" t="s">
        <v>74</v>
      </c>
      <c r="AU16" s="480" t="s">
        <v>74</v>
      </c>
      <c r="AV16" s="480" t="s">
        <v>74</v>
      </c>
      <c r="AW16" s="495" t="s">
        <v>74</v>
      </c>
      <c r="AX16" s="480" t="s">
        <v>74</v>
      </c>
      <c r="AY16" s="480" t="s">
        <v>74</v>
      </c>
      <c r="AZ16" s="480" t="s">
        <v>74</v>
      </c>
      <c r="BA16" s="495" t="s">
        <v>74</v>
      </c>
      <c r="BB16" s="532"/>
      <c r="BC16" s="107"/>
      <c r="BD16" s="107"/>
      <c r="BE16" s="108"/>
      <c r="BF16" s="108"/>
      <c r="BG16" s="109"/>
      <c r="BH16" s="109"/>
      <c r="BI16" s="108"/>
      <c r="BJ16" s="108"/>
      <c r="BK16" s="108"/>
      <c r="BL16" s="108"/>
      <c r="BM16" s="104"/>
    </row>
    <row r="17" spans="1:65" ht="9.7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1"/>
      <c r="BB17" s="532"/>
      <c r="BC17" s="530"/>
      <c r="BD17" s="530"/>
      <c r="BE17" s="530"/>
      <c r="BF17" s="530"/>
      <c r="BG17" s="530"/>
      <c r="BH17" s="530"/>
      <c r="BI17" s="530"/>
      <c r="BJ17" s="530"/>
      <c r="BK17" s="530"/>
      <c r="BL17" s="530"/>
      <c r="BM17" s="104"/>
    </row>
    <row r="18" spans="1:68" ht="13.5" customHeight="1">
      <c r="A18" s="534" t="s">
        <v>77</v>
      </c>
      <c r="B18" s="534"/>
      <c r="C18" s="534"/>
      <c r="D18" s="534"/>
      <c r="E18" s="534"/>
      <c r="F18" s="104"/>
      <c r="G18" s="104"/>
      <c r="H18" s="104"/>
      <c r="I18" s="110"/>
      <c r="J18" s="104"/>
      <c r="K18" s="104"/>
      <c r="L18" s="104"/>
      <c r="M18" s="104"/>
      <c r="N18" s="104"/>
      <c r="O18" s="110"/>
      <c r="P18" s="104"/>
      <c r="Q18" s="104"/>
      <c r="R18" s="104"/>
      <c r="S18" s="104"/>
      <c r="T18" s="104"/>
      <c r="U18" s="104"/>
      <c r="V18" s="104"/>
      <c r="W18" s="104"/>
      <c r="X18" s="111"/>
      <c r="Y18" s="104"/>
      <c r="Z18" s="104"/>
      <c r="AA18" s="104"/>
      <c r="AB18" s="104"/>
      <c r="AC18" s="104"/>
      <c r="AD18" s="104"/>
      <c r="AE18" s="104"/>
      <c r="AF18" s="104"/>
      <c r="AG18" s="104"/>
      <c r="AH18" s="110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13"/>
      <c r="AU18" s="114"/>
      <c r="AV18" s="112"/>
      <c r="AW18" s="104"/>
      <c r="AX18" s="113"/>
      <c r="AY18" s="113"/>
      <c r="AZ18" s="104"/>
      <c r="BA18" s="112"/>
      <c r="BB18" s="532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13"/>
      <c r="BO18" s="2"/>
      <c r="BP18" s="2"/>
    </row>
    <row r="19" spans="1:68" ht="12.75">
      <c r="A19" s="104"/>
      <c r="B19" s="104"/>
      <c r="C19" s="104"/>
      <c r="D19" s="104"/>
      <c r="E19" s="104"/>
      <c r="F19" s="159"/>
      <c r="G19" s="104"/>
      <c r="H19" s="523" t="s">
        <v>265</v>
      </c>
      <c r="I19" s="523"/>
      <c r="J19" s="523"/>
      <c r="K19" s="523"/>
      <c r="L19" s="523"/>
      <c r="M19" s="523"/>
      <c r="N19" s="523"/>
      <c r="O19" s="523"/>
      <c r="P19" s="523"/>
      <c r="Q19" s="523"/>
      <c r="R19" s="104"/>
      <c r="S19" s="104"/>
      <c r="T19" s="160" t="s">
        <v>78</v>
      </c>
      <c r="U19" s="104"/>
      <c r="V19" s="523" t="s">
        <v>79</v>
      </c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104"/>
      <c r="AJ19" s="104"/>
      <c r="AK19" s="160" t="s">
        <v>80</v>
      </c>
      <c r="AL19" s="104"/>
      <c r="AM19" s="523" t="s">
        <v>81</v>
      </c>
      <c r="AN19" s="523"/>
      <c r="AO19" s="523"/>
      <c r="AP19" s="523"/>
      <c r="AQ19" s="523"/>
      <c r="AR19" s="523"/>
      <c r="AS19" s="523"/>
      <c r="AT19" s="113"/>
      <c r="AU19" s="114"/>
      <c r="AV19" s="112"/>
      <c r="AW19" s="104"/>
      <c r="AX19" s="113"/>
      <c r="AY19" s="113"/>
      <c r="AZ19" s="104"/>
      <c r="BA19" s="112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13"/>
      <c r="BO19" s="2"/>
      <c r="BP19" s="2"/>
    </row>
    <row r="20" spans="1:65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</row>
    <row r="21" spans="1:65" ht="12.75">
      <c r="A21" s="104"/>
      <c r="B21" s="104"/>
      <c r="C21" s="104"/>
      <c r="D21" s="104"/>
      <c r="E21" s="104"/>
      <c r="F21" s="160" t="s">
        <v>75</v>
      </c>
      <c r="G21" s="104"/>
      <c r="H21" s="523" t="s">
        <v>82</v>
      </c>
      <c r="I21" s="523"/>
      <c r="J21" s="523"/>
      <c r="K21" s="523"/>
      <c r="L21" s="523"/>
      <c r="M21" s="523"/>
      <c r="N21" s="523"/>
      <c r="O21" s="523"/>
      <c r="P21" s="523"/>
      <c r="Q21" s="523"/>
      <c r="R21" s="104"/>
      <c r="S21" s="104"/>
      <c r="T21" s="160" t="s">
        <v>76</v>
      </c>
      <c r="U21" s="104"/>
      <c r="V21" s="523" t="s">
        <v>7</v>
      </c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104"/>
      <c r="AK21" s="160" t="s">
        <v>83</v>
      </c>
      <c r="AL21" s="104"/>
      <c r="AM21" s="523" t="s">
        <v>84</v>
      </c>
      <c r="AN21" s="523"/>
      <c r="AO21" s="523"/>
      <c r="AP21" s="523"/>
      <c r="AQ21" s="523"/>
      <c r="AR21" s="523"/>
      <c r="AS21" s="523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</row>
    <row r="22" spans="1:65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</row>
    <row r="23" spans="1:65" ht="16.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543" t="s">
        <v>85</v>
      </c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</row>
    <row r="24" spans="1:65" ht="7.5" customHeight="1" thickBo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</row>
    <row r="25" spans="1:65" ht="12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526" t="s">
        <v>22</v>
      </c>
      <c r="Q25" s="527"/>
      <c r="R25" s="539" t="s">
        <v>265</v>
      </c>
      <c r="S25" s="539"/>
      <c r="T25" s="539" t="s">
        <v>86</v>
      </c>
      <c r="U25" s="539"/>
      <c r="V25" s="524" t="s">
        <v>479</v>
      </c>
      <c r="W25" s="524"/>
      <c r="X25" s="535" t="s">
        <v>87</v>
      </c>
      <c r="Y25" s="535"/>
      <c r="Z25" s="524" t="s">
        <v>84</v>
      </c>
      <c r="AA25" s="524"/>
      <c r="AB25" s="524" t="s">
        <v>88</v>
      </c>
      <c r="AC25" s="537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</row>
    <row r="26" spans="1:65" ht="20.2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528"/>
      <c r="Q26" s="529"/>
      <c r="R26" s="540"/>
      <c r="S26" s="540"/>
      <c r="T26" s="540"/>
      <c r="U26" s="540"/>
      <c r="V26" s="525"/>
      <c r="W26" s="525"/>
      <c r="X26" s="536"/>
      <c r="Y26" s="536"/>
      <c r="Z26" s="525"/>
      <c r="AA26" s="525"/>
      <c r="AB26" s="525"/>
      <c r="AC26" s="538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</row>
    <row r="27" spans="1:65" ht="38.2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528"/>
      <c r="Q27" s="529"/>
      <c r="R27" s="540"/>
      <c r="S27" s="540"/>
      <c r="T27" s="540"/>
      <c r="U27" s="540"/>
      <c r="V27" s="525"/>
      <c r="W27" s="525"/>
      <c r="X27" s="536"/>
      <c r="Y27" s="536"/>
      <c r="Z27" s="525"/>
      <c r="AA27" s="525"/>
      <c r="AB27" s="525"/>
      <c r="AC27" s="538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</row>
    <row r="28" spans="1:65" ht="15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544" t="s">
        <v>89</v>
      </c>
      <c r="Q28" s="545"/>
      <c r="R28" s="541">
        <v>36</v>
      </c>
      <c r="S28" s="541"/>
      <c r="T28" s="541">
        <v>6</v>
      </c>
      <c r="U28" s="541"/>
      <c r="V28" s="541"/>
      <c r="W28" s="541"/>
      <c r="X28" s="541"/>
      <c r="Y28" s="541"/>
      <c r="Z28" s="541">
        <v>10</v>
      </c>
      <c r="AA28" s="541"/>
      <c r="AB28" s="541">
        <v>52</v>
      </c>
      <c r="AC28" s="542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</row>
    <row r="29" spans="1:65" ht="18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544" t="s">
        <v>90</v>
      </c>
      <c r="Q29" s="545"/>
      <c r="R29" s="541">
        <v>36</v>
      </c>
      <c r="S29" s="541"/>
      <c r="T29" s="541">
        <v>6</v>
      </c>
      <c r="U29" s="541"/>
      <c r="V29" s="541"/>
      <c r="W29" s="541"/>
      <c r="X29" s="541"/>
      <c r="Y29" s="541"/>
      <c r="Z29" s="541">
        <v>10</v>
      </c>
      <c r="AA29" s="541"/>
      <c r="AB29" s="541">
        <v>52</v>
      </c>
      <c r="AC29" s="542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</row>
    <row r="30" spans="1:65" ht="19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544" t="s">
        <v>91</v>
      </c>
      <c r="Q30" s="545"/>
      <c r="R30" s="541">
        <v>33</v>
      </c>
      <c r="S30" s="541"/>
      <c r="T30" s="541">
        <v>6</v>
      </c>
      <c r="U30" s="541"/>
      <c r="V30" s="541">
        <v>3</v>
      </c>
      <c r="W30" s="541"/>
      <c r="X30" s="541"/>
      <c r="Y30" s="541"/>
      <c r="Z30" s="541">
        <v>10</v>
      </c>
      <c r="AA30" s="541"/>
      <c r="AB30" s="541">
        <v>52</v>
      </c>
      <c r="AC30" s="542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</row>
    <row r="31" spans="1:65" ht="18" customHeight="1">
      <c r="A31" s="104"/>
      <c r="B31" s="116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544" t="s">
        <v>92</v>
      </c>
      <c r="Q31" s="545"/>
      <c r="R31" s="541">
        <v>34</v>
      </c>
      <c r="S31" s="541"/>
      <c r="T31" s="541">
        <v>6</v>
      </c>
      <c r="U31" s="541"/>
      <c r="V31" s="541">
        <v>2</v>
      </c>
      <c r="W31" s="541"/>
      <c r="X31" s="541"/>
      <c r="Y31" s="541"/>
      <c r="Z31" s="541">
        <v>10</v>
      </c>
      <c r="AA31" s="541"/>
      <c r="AB31" s="541">
        <v>52</v>
      </c>
      <c r="AC31" s="542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5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</row>
    <row r="32" spans="1:65" ht="18" customHeight="1">
      <c r="A32" s="104"/>
      <c r="B32" s="116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544" t="s">
        <v>264</v>
      </c>
      <c r="Q32" s="545"/>
      <c r="R32" s="541">
        <v>26</v>
      </c>
      <c r="S32" s="541"/>
      <c r="T32" s="541">
        <v>5</v>
      </c>
      <c r="U32" s="541"/>
      <c r="V32" s="541">
        <v>3</v>
      </c>
      <c r="W32" s="541"/>
      <c r="X32" s="541">
        <v>8</v>
      </c>
      <c r="Y32" s="541"/>
      <c r="Z32" s="541">
        <v>10</v>
      </c>
      <c r="AA32" s="541"/>
      <c r="AB32" s="541">
        <v>52</v>
      </c>
      <c r="AC32" s="542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</row>
    <row r="33" spans="1:65" ht="17.25" customHeight="1" thickBo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547" t="s">
        <v>93</v>
      </c>
      <c r="Q33" s="548"/>
      <c r="R33" s="546">
        <f>SUM(R28:R32)</f>
        <v>165</v>
      </c>
      <c r="S33" s="546"/>
      <c r="T33" s="546">
        <f>SUM(T28:U32)</f>
        <v>29</v>
      </c>
      <c r="U33" s="546"/>
      <c r="V33" s="546">
        <f>SUM(V30:V32)</f>
        <v>8</v>
      </c>
      <c r="W33" s="546"/>
      <c r="X33" s="546">
        <f>SUM(X28:Y32)</f>
        <v>8</v>
      </c>
      <c r="Y33" s="546"/>
      <c r="Z33" s="546">
        <f>SUM(Z28:Z32)</f>
        <v>50</v>
      </c>
      <c r="AA33" s="546"/>
      <c r="AB33" s="546">
        <f>SUM(AB28:AB32)</f>
        <v>260</v>
      </c>
      <c r="AC33" s="549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</row>
  </sheetData>
  <sheetProtection/>
  <mergeCells count="100">
    <mergeCell ref="V32:W32"/>
    <mergeCell ref="V33:W33"/>
    <mergeCell ref="AB31:AC31"/>
    <mergeCell ref="X31:Y31"/>
    <mergeCell ref="Z31:AA31"/>
    <mergeCell ref="AB32:AC32"/>
    <mergeCell ref="X32:Y32"/>
    <mergeCell ref="Z32:AA32"/>
    <mergeCell ref="AB33:AC33"/>
    <mergeCell ref="X33:Y33"/>
    <mergeCell ref="Z33:AA33"/>
    <mergeCell ref="P31:Q31"/>
    <mergeCell ref="R31:S31"/>
    <mergeCell ref="T31:U31"/>
    <mergeCell ref="V31:W31"/>
    <mergeCell ref="P33:Q33"/>
    <mergeCell ref="R33:S33"/>
    <mergeCell ref="T33:U33"/>
    <mergeCell ref="P32:Q32"/>
    <mergeCell ref="R32:S32"/>
    <mergeCell ref="V30:W30"/>
    <mergeCell ref="P28:Q28"/>
    <mergeCell ref="R28:S28"/>
    <mergeCell ref="T28:U28"/>
    <mergeCell ref="R30:S30"/>
    <mergeCell ref="V28:W28"/>
    <mergeCell ref="T30:U30"/>
    <mergeCell ref="T32:U32"/>
    <mergeCell ref="AB30:AC30"/>
    <mergeCell ref="P29:Q29"/>
    <mergeCell ref="R29:S29"/>
    <mergeCell ref="T29:U29"/>
    <mergeCell ref="V29:W29"/>
    <mergeCell ref="X29:Y29"/>
    <mergeCell ref="P30:Q30"/>
    <mergeCell ref="X30:Y30"/>
    <mergeCell ref="Z30:AA30"/>
    <mergeCell ref="Z29:AA29"/>
    <mergeCell ref="AB29:AC29"/>
    <mergeCell ref="AB28:AC28"/>
    <mergeCell ref="R25:S27"/>
    <mergeCell ref="H21:Q21"/>
    <mergeCell ref="V21:AI21"/>
    <mergeCell ref="X28:Y28"/>
    <mergeCell ref="Z28:AA28"/>
    <mergeCell ref="K23:AH23"/>
    <mergeCell ref="A18:E18"/>
    <mergeCell ref="H19:Q19"/>
    <mergeCell ref="V19:AH19"/>
    <mergeCell ref="X25:Y27"/>
    <mergeCell ref="AB25:AC27"/>
    <mergeCell ref="BB12:BB14"/>
    <mergeCell ref="BB15:BB18"/>
    <mergeCell ref="T25:U27"/>
    <mergeCell ref="V25:W27"/>
    <mergeCell ref="AM19:AS19"/>
    <mergeCell ref="BK17:BL17"/>
    <mergeCell ref="BG12:BH14"/>
    <mergeCell ref="BC12:BD14"/>
    <mergeCell ref="BI12:BJ14"/>
    <mergeCell ref="BK12:BL14"/>
    <mergeCell ref="BE12:BF14"/>
    <mergeCell ref="BC17:BD17"/>
    <mergeCell ref="BE17:BF17"/>
    <mergeCell ref="BG17:BH17"/>
    <mergeCell ref="BI17:BJ17"/>
    <mergeCell ref="AM21:AS21"/>
    <mergeCell ref="Z25:AA27"/>
    <mergeCell ref="P25:Q27"/>
    <mergeCell ref="B9:F9"/>
    <mergeCell ref="G9:J9"/>
    <mergeCell ref="K9:N9"/>
    <mergeCell ref="O9:S9"/>
    <mergeCell ref="AO9:AS9"/>
    <mergeCell ref="AG9:AJ9"/>
    <mergeCell ref="AK9:AN9"/>
    <mergeCell ref="BB5:BM5"/>
    <mergeCell ref="BB3:BM3"/>
    <mergeCell ref="BB6:BM6"/>
    <mergeCell ref="AB9:AF9"/>
    <mergeCell ref="AT9:AW9"/>
    <mergeCell ref="AX9:BA9"/>
    <mergeCell ref="T9:W9"/>
    <mergeCell ref="X9:AA9"/>
    <mergeCell ref="BB1:BM1"/>
    <mergeCell ref="N4:BA5"/>
    <mergeCell ref="O2:BA2"/>
    <mergeCell ref="BB2:BM2"/>
    <mergeCell ref="O3:BA3"/>
    <mergeCell ref="A8:AX8"/>
    <mergeCell ref="BB4:BM4"/>
    <mergeCell ref="A5:M5"/>
    <mergeCell ref="A1:M1"/>
    <mergeCell ref="O1:BA1"/>
    <mergeCell ref="A4:M4"/>
    <mergeCell ref="A7:M7"/>
    <mergeCell ref="P7:AZ7"/>
    <mergeCell ref="O6:BA6"/>
    <mergeCell ref="A6:M6"/>
    <mergeCell ref="A2:M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65"/>
  <sheetViews>
    <sheetView tabSelected="1" view="pageBreakPreview" zoomScale="70" zoomScaleNormal="70" zoomScaleSheetLayoutView="70" zoomScalePageLayoutView="0" workbookViewId="0" topLeftCell="A91">
      <selection activeCell="O12" sqref="O12"/>
    </sheetView>
  </sheetViews>
  <sheetFormatPr defaultColWidth="9.00390625" defaultRowHeight="12.75"/>
  <cols>
    <col min="1" max="1" width="7.25390625" style="12" customWidth="1"/>
    <col min="2" max="2" width="33.375" style="0" customWidth="1"/>
    <col min="3" max="3" width="4.75390625" style="0" customWidth="1"/>
    <col min="4" max="4" width="6.125" style="0" customWidth="1"/>
    <col min="5" max="5" width="4.75390625" style="0" customWidth="1"/>
    <col min="6" max="6" width="5.125" style="0" customWidth="1"/>
    <col min="7" max="7" width="6.125" style="0" customWidth="1"/>
    <col min="8" max="8" width="5.25390625" style="0" customWidth="1"/>
    <col min="9" max="9" width="6.875" style="0" customWidth="1"/>
    <col min="10" max="10" width="5.00390625" style="0" customWidth="1"/>
    <col min="11" max="11" width="4.25390625" style="9" customWidth="1"/>
    <col min="12" max="12" width="4.625" style="0" customWidth="1"/>
    <col min="13" max="13" width="4.375" style="0" customWidth="1"/>
    <col min="14" max="14" width="4.625" style="9" customWidth="1"/>
    <col min="15" max="15" width="3.625" style="0" customWidth="1"/>
    <col min="16" max="16" width="4.25390625" style="0" customWidth="1"/>
    <col min="17" max="17" width="4.375" style="9" customWidth="1"/>
    <col min="18" max="18" width="3.75390625" style="0" customWidth="1"/>
    <col min="19" max="19" width="4.625" style="0" customWidth="1"/>
    <col min="20" max="20" width="4.75390625" style="9" customWidth="1"/>
    <col min="21" max="21" width="4.875" style="0" customWidth="1"/>
    <col min="22" max="22" width="4.625" style="0" customWidth="1"/>
    <col min="23" max="23" width="4.25390625" style="9" customWidth="1"/>
    <col min="24" max="24" width="3.875" style="0" customWidth="1"/>
    <col min="25" max="25" width="5.125" style="0" customWidth="1"/>
    <col min="26" max="26" width="5.625" style="9" customWidth="1"/>
    <col min="27" max="27" width="5.125" style="0" customWidth="1"/>
    <col min="28" max="28" width="4.00390625" style="0" customWidth="1"/>
    <col min="29" max="29" width="4.75390625" style="9" customWidth="1"/>
    <col min="30" max="31" width="4.25390625" style="0" customWidth="1"/>
    <col min="32" max="32" width="5.25390625" style="9" customWidth="1"/>
    <col min="33" max="33" width="5.25390625" style="0" customWidth="1"/>
    <col min="34" max="34" width="5.00390625" style="0" customWidth="1"/>
    <col min="35" max="35" width="5.25390625" style="9" customWidth="1"/>
    <col min="36" max="36" width="4.625" style="0" customWidth="1"/>
    <col min="37" max="37" width="5.00390625" style="0" customWidth="1"/>
    <col min="38" max="38" width="4.75390625" style="9" customWidth="1"/>
    <col min="39" max="39" width="4.375" style="0" customWidth="1"/>
    <col min="40" max="40" width="4.625" style="0" customWidth="1"/>
  </cols>
  <sheetData>
    <row r="1" spans="3:34" ht="12.75">
      <c r="C1" s="1"/>
      <c r="D1" s="1"/>
      <c r="E1" s="1"/>
      <c r="F1" s="1"/>
      <c r="G1" s="1"/>
      <c r="H1" s="15"/>
      <c r="I1" s="15"/>
      <c r="J1" s="15"/>
      <c r="K1" s="15"/>
      <c r="L1" s="1"/>
      <c r="M1" s="1"/>
      <c r="N1" s="15"/>
      <c r="O1" s="1"/>
      <c r="P1" s="1"/>
      <c r="Q1" s="15"/>
      <c r="R1" s="1"/>
      <c r="S1" s="1"/>
      <c r="T1" s="15"/>
      <c r="U1" s="1"/>
      <c r="V1" s="1"/>
      <c r="W1" s="15"/>
      <c r="X1" s="1"/>
      <c r="Y1" s="1"/>
      <c r="Z1" s="15"/>
      <c r="AA1" s="1"/>
      <c r="AB1" s="1"/>
      <c r="AC1" s="15"/>
      <c r="AD1" s="1"/>
      <c r="AE1" s="1"/>
      <c r="AF1" s="15"/>
      <c r="AG1" s="1"/>
      <c r="AH1" s="1"/>
    </row>
    <row r="2" spans="1:40" ht="21" thickBot="1">
      <c r="A2" s="559" t="s">
        <v>120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</row>
    <row r="3" spans="1:40" ht="13.5" thickBot="1">
      <c r="A3" s="590" t="s">
        <v>98</v>
      </c>
      <c r="B3" s="593" t="s">
        <v>131</v>
      </c>
      <c r="C3" s="577" t="s">
        <v>99</v>
      </c>
      <c r="D3" s="578"/>
      <c r="E3" s="579"/>
      <c r="F3" s="583" t="s">
        <v>124</v>
      </c>
      <c r="G3" s="759" t="s">
        <v>148</v>
      </c>
      <c r="H3" s="752" t="s">
        <v>100</v>
      </c>
      <c r="I3" s="753"/>
      <c r="J3" s="600" t="s">
        <v>466</v>
      </c>
      <c r="K3" s="556" t="s">
        <v>94</v>
      </c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8"/>
    </row>
    <row r="4" spans="1:40" s="1" customFormat="1" ht="15.75" customHeight="1" thickBot="1">
      <c r="A4" s="591"/>
      <c r="B4" s="594"/>
      <c r="C4" s="580"/>
      <c r="D4" s="581"/>
      <c r="E4" s="582"/>
      <c r="F4" s="584"/>
      <c r="G4" s="760"/>
      <c r="H4" s="754"/>
      <c r="I4" s="755"/>
      <c r="J4" s="601"/>
      <c r="K4" s="560" t="s">
        <v>101</v>
      </c>
      <c r="L4" s="561"/>
      <c r="M4" s="561"/>
      <c r="N4" s="561"/>
      <c r="O4" s="561"/>
      <c r="P4" s="561"/>
      <c r="Q4" s="560" t="s">
        <v>102</v>
      </c>
      <c r="R4" s="561"/>
      <c r="S4" s="561"/>
      <c r="T4" s="561"/>
      <c r="U4" s="561"/>
      <c r="V4" s="561"/>
      <c r="W4" s="560" t="s">
        <v>103</v>
      </c>
      <c r="X4" s="561"/>
      <c r="Y4" s="561"/>
      <c r="Z4" s="561"/>
      <c r="AA4" s="561"/>
      <c r="AB4" s="561"/>
      <c r="AC4" s="560" t="s">
        <v>104</v>
      </c>
      <c r="AD4" s="561"/>
      <c r="AE4" s="561"/>
      <c r="AF4" s="561"/>
      <c r="AG4" s="561"/>
      <c r="AH4" s="561"/>
      <c r="AI4" s="560" t="s">
        <v>267</v>
      </c>
      <c r="AJ4" s="561"/>
      <c r="AK4" s="561"/>
      <c r="AL4" s="561"/>
      <c r="AM4" s="561"/>
      <c r="AN4" s="561"/>
    </row>
    <row r="5" spans="1:40" ht="12.75" customHeight="1" thickBot="1">
      <c r="A5" s="591"/>
      <c r="B5" s="594"/>
      <c r="C5" s="762" t="s">
        <v>105</v>
      </c>
      <c r="D5" s="762" t="s">
        <v>106</v>
      </c>
      <c r="E5" s="762" t="s">
        <v>107</v>
      </c>
      <c r="F5" s="584"/>
      <c r="G5" s="760"/>
      <c r="H5" s="756" t="s">
        <v>108</v>
      </c>
      <c r="I5" s="756" t="s">
        <v>137</v>
      </c>
      <c r="J5" s="601"/>
      <c r="K5" s="553" t="s">
        <v>109</v>
      </c>
      <c r="L5" s="554"/>
      <c r="M5" s="555"/>
      <c r="N5" s="553" t="s">
        <v>110</v>
      </c>
      <c r="O5" s="554"/>
      <c r="P5" s="555"/>
      <c r="Q5" s="553" t="s">
        <v>111</v>
      </c>
      <c r="R5" s="554"/>
      <c r="S5" s="555"/>
      <c r="T5" s="553" t="s">
        <v>112</v>
      </c>
      <c r="U5" s="554"/>
      <c r="V5" s="555"/>
      <c r="W5" s="553" t="s">
        <v>113</v>
      </c>
      <c r="X5" s="554"/>
      <c r="Y5" s="555"/>
      <c r="Z5" s="553" t="s">
        <v>114</v>
      </c>
      <c r="AA5" s="554"/>
      <c r="AB5" s="555"/>
      <c r="AC5" s="553" t="s">
        <v>115</v>
      </c>
      <c r="AD5" s="554"/>
      <c r="AE5" s="555"/>
      <c r="AF5" s="553" t="s">
        <v>116</v>
      </c>
      <c r="AG5" s="554"/>
      <c r="AH5" s="555"/>
      <c r="AI5" s="553" t="s">
        <v>268</v>
      </c>
      <c r="AJ5" s="554"/>
      <c r="AK5" s="555"/>
      <c r="AL5" s="553" t="s">
        <v>269</v>
      </c>
      <c r="AM5" s="554"/>
      <c r="AN5" s="555"/>
    </row>
    <row r="6" spans="1:40" ht="12.75" customHeight="1">
      <c r="A6" s="591"/>
      <c r="B6" s="594"/>
      <c r="C6" s="763"/>
      <c r="D6" s="763"/>
      <c r="E6" s="763"/>
      <c r="F6" s="584"/>
      <c r="G6" s="760"/>
      <c r="H6" s="757"/>
      <c r="I6" s="757"/>
      <c r="J6" s="601"/>
      <c r="K6" s="564" t="s">
        <v>123</v>
      </c>
      <c r="L6" s="562" t="s">
        <v>118</v>
      </c>
      <c r="M6" s="567" t="s">
        <v>119</v>
      </c>
      <c r="N6" s="564" t="s">
        <v>123</v>
      </c>
      <c r="O6" s="562" t="s">
        <v>118</v>
      </c>
      <c r="P6" s="567" t="s">
        <v>119</v>
      </c>
      <c r="Q6" s="564" t="s">
        <v>123</v>
      </c>
      <c r="R6" s="562" t="s">
        <v>118</v>
      </c>
      <c r="S6" s="567" t="s">
        <v>119</v>
      </c>
      <c r="T6" s="564" t="s">
        <v>123</v>
      </c>
      <c r="U6" s="562" t="s">
        <v>118</v>
      </c>
      <c r="V6" s="567" t="s">
        <v>119</v>
      </c>
      <c r="W6" s="564" t="s">
        <v>123</v>
      </c>
      <c r="X6" s="562" t="s">
        <v>118</v>
      </c>
      <c r="Y6" s="567" t="s">
        <v>119</v>
      </c>
      <c r="Z6" s="564" t="s">
        <v>123</v>
      </c>
      <c r="AA6" s="562" t="s">
        <v>118</v>
      </c>
      <c r="AB6" s="567" t="s">
        <v>119</v>
      </c>
      <c r="AC6" s="564" t="s">
        <v>123</v>
      </c>
      <c r="AD6" s="562" t="s">
        <v>118</v>
      </c>
      <c r="AE6" s="567" t="s">
        <v>119</v>
      </c>
      <c r="AF6" s="564" t="s">
        <v>123</v>
      </c>
      <c r="AG6" s="562" t="s">
        <v>118</v>
      </c>
      <c r="AH6" s="564" t="s">
        <v>119</v>
      </c>
      <c r="AI6" s="564" t="s">
        <v>123</v>
      </c>
      <c r="AJ6" s="562" t="s">
        <v>118</v>
      </c>
      <c r="AK6" s="567" t="s">
        <v>119</v>
      </c>
      <c r="AL6" s="564" t="s">
        <v>123</v>
      </c>
      <c r="AM6" s="562" t="s">
        <v>118</v>
      </c>
      <c r="AN6" s="564" t="s">
        <v>119</v>
      </c>
    </row>
    <row r="7" spans="1:40" ht="78" customHeight="1" thickBot="1">
      <c r="A7" s="592"/>
      <c r="B7" s="595"/>
      <c r="C7" s="764"/>
      <c r="D7" s="764"/>
      <c r="E7" s="764"/>
      <c r="F7" s="585"/>
      <c r="G7" s="761"/>
      <c r="H7" s="758"/>
      <c r="I7" s="758"/>
      <c r="J7" s="602"/>
      <c r="K7" s="566"/>
      <c r="L7" s="563"/>
      <c r="M7" s="568"/>
      <c r="N7" s="566"/>
      <c r="O7" s="563"/>
      <c r="P7" s="568"/>
      <c r="Q7" s="566"/>
      <c r="R7" s="563"/>
      <c r="S7" s="568"/>
      <c r="T7" s="566"/>
      <c r="U7" s="563"/>
      <c r="V7" s="568"/>
      <c r="W7" s="566"/>
      <c r="X7" s="563"/>
      <c r="Y7" s="568"/>
      <c r="Z7" s="566"/>
      <c r="AA7" s="563"/>
      <c r="AB7" s="568"/>
      <c r="AC7" s="566"/>
      <c r="AD7" s="563"/>
      <c r="AE7" s="568"/>
      <c r="AF7" s="566"/>
      <c r="AG7" s="563"/>
      <c r="AH7" s="565"/>
      <c r="AI7" s="566"/>
      <c r="AJ7" s="563"/>
      <c r="AK7" s="568"/>
      <c r="AL7" s="566"/>
      <c r="AM7" s="563"/>
      <c r="AN7" s="565"/>
    </row>
    <row r="8" spans="1:40" s="65" customFormat="1" ht="18.75" customHeight="1" thickBot="1">
      <c r="A8" s="575" t="s">
        <v>138</v>
      </c>
      <c r="B8" s="576"/>
      <c r="C8" s="576"/>
      <c r="D8" s="576"/>
      <c r="E8" s="576"/>
      <c r="F8" s="576"/>
      <c r="G8" s="576"/>
      <c r="H8" s="576"/>
      <c r="I8" s="576"/>
      <c r="J8" s="468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92"/>
      <c r="AJ8" s="62"/>
      <c r="AK8" s="62"/>
      <c r="AL8" s="92"/>
      <c r="AM8" s="62"/>
      <c r="AN8" s="165"/>
    </row>
    <row r="9" spans="1:40" s="1" customFormat="1" ht="21" customHeight="1" thickBot="1">
      <c r="A9" s="173" t="s">
        <v>337</v>
      </c>
      <c r="B9" s="174" t="s">
        <v>121</v>
      </c>
      <c r="C9" s="237"/>
      <c r="D9" s="238"/>
      <c r="E9" s="239"/>
      <c r="F9" s="238">
        <f>SUM(F10:F15)</f>
        <v>14</v>
      </c>
      <c r="G9" s="238">
        <f>SUM(G10:G15)</f>
        <v>504</v>
      </c>
      <c r="H9" s="237">
        <f>SUM(H10:H15)</f>
        <v>54</v>
      </c>
      <c r="I9" s="239">
        <f>SUM(I10:I15)</f>
        <v>450</v>
      </c>
      <c r="J9" s="238"/>
      <c r="K9" s="240"/>
      <c r="L9" s="241"/>
      <c r="M9" s="242"/>
      <c r="N9" s="240"/>
      <c r="O9" s="241"/>
      <c r="P9" s="242"/>
      <c r="Q9" s="240"/>
      <c r="R9" s="241"/>
      <c r="S9" s="242"/>
      <c r="T9" s="240"/>
      <c r="U9" s="241"/>
      <c r="V9" s="242"/>
      <c r="W9" s="240"/>
      <c r="X9" s="241"/>
      <c r="Y9" s="242"/>
      <c r="Z9" s="240"/>
      <c r="AA9" s="241"/>
      <c r="AB9" s="242"/>
      <c r="AC9" s="240"/>
      <c r="AD9" s="241"/>
      <c r="AE9" s="242"/>
      <c r="AF9" s="240"/>
      <c r="AG9" s="241"/>
      <c r="AH9" s="243"/>
      <c r="AI9" s="240"/>
      <c r="AJ9" s="241"/>
      <c r="AK9" s="242"/>
      <c r="AL9" s="240"/>
      <c r="AM9" s="241"/>
      <c r="AN9" s="243"/>
    </row>
    <row r="10" spans="1:40" s="1" customFormat="1" ht="38.25" customHeight="1">
      <c r="A10" s="467" t="s">
        <v>338</v>
      </c>
      <c r="B10" s="183" t="s">
        <v>330</v>
      </c>
      <c r="C10" s="244"/>
      <c r="D10" s="245" t="s">
        <v>465</v>
      </c>
      <c r="E10" s="246"/>
      <c r="F10" s="247">
        <v>2</v>
      </c>
      <c r="G10" s="247">
        <f aca="true" t="shared" si="0" ref="G10:G15">PRODUCT(F10,36)</f>
        <v>72</v>
      </c>
      <c r="H10" s="248">
        <f aca="true" t="shared" si="1" ref="H10:H15">SUM(L10:M10,O10:P10,R10:S10,U10:V10,X10:Y10,AA10:AB10,AD10:AE10,AG10:AH10,AJ10:AK10,AM10:AN10)</f>
        <v>10</v>
      </c>
      <c r="I10" s="249">
        <f aca="true" t="shared" si="2" ref="I10:I15">SUM(G10,-H10)</f>
        <v>62</v>
      </c>
      <c r="J10" s="247">
        <v>2</v>
      </c>
      <c r="K10" s="250"/>
      <c r="L10" s="216"/>
      <c r="M10" s="217"/>
      <c r="N10" s="218"/>
      <c r="O10" s="216"/>
      <c r="P10" s="217"/>
      <c r="Q10" s="218"/>
      <c r="R10" s="216"/>
      <c r="S10" s="217"/>
      <c r="T10" s="250"/>
      <c r="U10" s="251"/>
      <c r="V10" s="252"/>
      <c r="W10" s="250">
        <v>2</v>
      </c>
      <c r="X10" s="251"/>
      <c r="Y10" s="252">
        <v>10</v>
      </c>
      <c r="Z10" s="250"/>
      <c r="AA10" s="251"/>
      <c r="AB10" s="252"/>
      <c r="AC10" s="250"/>
      <c r="AD10" s="251"/>
      <c r="AE10" s="252"/>
      <c r="AF10" s="250"/>
      <c r="AG10" s="251"/>
      <c r="AH10" s="253"/>
      <c r="AI10" s="250"/>
      <c r="AJ10" s="251"/>
      <c r="AK10" s="252"/>
      <c r="AL10" s="250"/>
      <c r="AM10" s="251"/>
      <c r="AN10" s="253"/>
    </row>
    <row r="11" spans="1:40" s="1" customFormat="1" ht="26.25" customHeight="1">
      <c r="A11" s="167" t="s">
        <v>339</v>
      </c>
      <c r="B11" s="184" t="s">
        <v>143</v>
      </c>
      <c r="C11" s="244">
        <v>4</v>
      </c>
      <c r="D11" s="254">
        <v>3</v>
      </c>
      <c r="E11" s="249"/>
      <c r="F11" s="255">
        <v>4</v>
      </c>
      <c r="G11" s="247">
        <f t="shared" si="0"/>
        <v>144</v>
      </c>
      <c r="H11" s="248">
        <f t="shared" si="1"/>
        <v>12</v>
      </c>
      <c r="I11" s="249">
        <f t="shared" si="2"/>
        <v>132</v>
      </c>
      <c r="J11" s="255">
        <v>4</v>
      </c>
      <c r="K11" s="256"/>
      <c r="L11" s="216"/>
      <c r="M11" s="217"/>
      <c r="N11" s="257"/>
      <c r="O11" s="216"/>
      <c r="P11" s="217"/>
      <c r="Q11" s="257">
        <v>1</v>
      </c>
      <c r="R11" s="216">
        <v>4</v>
      </c>
      <c r="S11" s="217">
        <v>2</v>
      </c>
      <c r="T11" s="256">
        <v>3</v>
      </c>
      <c r="U11" s="258">
        <v>4</v>
      </c>
      <c r="V11" s="259">
        <v>2</v>
      </c>
      <c r="W11" s="256"/>
      <c r="X11" s="258"/>
      <c r="Y11" s="259"/>
      <c r="Z11" s="256"/>
      <c r="AA11" s="258"/>
      <c r="AB11" s="259"/>
      <c r="AC11" s="256"/>
      <c r="AD11" s="258"/>
      <c r="AE11" s="259"/>
      <c r="AF11" s="256"/>
      <c r="AG11" s="258"/>
      <c r="AH11" s="260"/>
      <c r="AI11" s="256"/>
      <c r="AJ11" s="258"/>
      <c r="AK11" s="259"/>
      <c r="AL11" s="256"/>
      <c r="AM11" s="258"/>
      <c r="AN11" s="260"/>
    </row>
    <row r="12" spans="1:40" s="1" customFormat="1" ht="26.25" customHeight="1">
      <c r="A12" s="167" t="s">
        <v>340</v>
      </c>
      <c r="B12" s="184" t="s">
        <v>331</v>
      </c>
      <c r="C12" s="244">
        <v>5</v>
      </c>
      <c r="D12" s="254"/>
      <c r="E12" s="249"/>
      <c r="F12" s="255">
        <v>2</v>
      </c>
      <c r="G12" s="247">
        <f t="shared" si="0"/>
        <v>72</v>
      </c>
      <c r="H12" s="248">
        <f>SUM(L12:M12,O12:P12,R12:S12,U12:V12,X12:Y12,AA12:AB12,AD12:AE12,AG12:AH12,AJ12:AK12,AM12:AN12)</f>
        <v>10</v>
      </c>
      <c r="I12" s="249">
        <f t="shared" si="2"/>
        <v>62</v>
      </c>
      <c r="J12" s="255">
        <v>2</v>
      </c>
      <c r="K12" s="256"/>
      <c r="L12" s="251"/>
      <c r="M12" s="252"/>
      <c r="N12" s="256"/>
      <c r="O12" s="251"/>
      <c r="P12" s="252"/>
      <c r="Q12" s="256"/>
      <c r="R12" s="251"/>
      <c r="S12" s="252"/>
      <c r="T12" s="256"/>
      <c r="U12" s="258"/>
      <c r="V12" s="259"/>
      <c r="W12" s="256">
        <v>2</v>
      </c>
      <c r="X12" s="258">
        <v>8</v>
      </c>
      <c r="Y12" s="259">
        <v>2</v>
      </c>
      <c r="Z12" s="256"/>
      <c r="AA12" s="258"/>
      <c r="AB12" s="259"/>
      <c r="AC12" s="256"/>
      <c r="AD12" s="258"/>
      <c r="AE12" s="259"/>
      <c r="AF12" s="256"/>
      <c r="AG12" s="258"/>
      <c r="AH12" s="260"/>
      <c r="AI12" s="256"/>
      <c r="AJ12" s="258"/>
      <c r="AK12" s="259"/>
      <c r="AL12" s="256"/>
      <c r="AM12" s="258"/>
      <c r="AN12" s="260"/>
    </row>
    <row r="13" spans="1:40" s="1" customFormat="1" ht="26.25" customHeight="1">
      <c r="A13" s="167" t="s">
        <v>341</v>
      </c>
      <c r="B13" s="184" t="s">
        <v>332</v>
      </c>
      <c r="C13" s="244"/>
      <c r="D13" s="254">
        <v>4</v>
      </c>
      <c r="E13" s="249"/>
      <c r="F13" s="255">
        <v>2</v>
      </c>
      <c r="G13" s="247">
        <f t="shared" si="0"/>
        <v>72</v>
      </c>
      <c r="H13" s="248">
        <f t="shared" si="1"/>
        <v>8</v>
      </c>
      <c r="I13" s="249">
        <f t="shared" si="2"/>
        <v>64</v>
      </c>
      <c r="J13" s="255">
        <v>2</v>
      </c>
      <c r="K13" s="256"/>
      <c r="L13" s="258"/>
      <c r="M13" s="259"/>
      <c r="N13" s="256"/>
      <c r="O13" s="258"/>
      <c r="P13" s="259"/>
      <c r="Q13" s="256"/>
      <c r="R13" s="258"/>
      <c r="S13" s="259"/>
      <c r="T13" s="256">
        <v>2</v>
      </c>
      <c r="U13" s="258">
        <v>6</v>
      </c>
      <c r="V13" s="259">
        <v>2</v>
      </c>
      <c r="W13" s="256"/>
      <c r="X13" s="258"/>
      <c r="Y13" s="259"/>
      <c r="Z13" s="256"/>
      <c r="AA13" s="258"/>
      <c r="AB13" s="259"/>
      <c r="AC13" s="256"/>
      <c r="AD13" s="258"/>
      <c r="AE13" s="259"/>
      <c r="AF13" s="256"/>
      <c r="AG13" s="258"/>
      <c r="AH13" s="260"/>
      <c r="AI13" s="256"/>
      <c r="AJ13" s="258"/>
      <c r="AK13" s="259"/>
      <c r="AL13" s="256"/>
      <c r="AM13" s="258"/>
      <c r="AN13" s="260"/>
    </row>
    <row r="14" spans="1:40" s="1" customFormat="1" ht="26.25" customHeight="1">
      <c r="A14" s="180" t="s">
        <v>342</v>
      </c>
      <c r="B14" s="184" t="s">
        <v>343</v>
      </c>
      <c r="C14" s="244">
        <v>1</v>
      </c>
      <c r="D14" s="261"/>
      <c r="E14" s="262"/>
      <c r="F14" s="255">
        <v>2</v>
      </c>
      <c r="G14" s="255">
        <f t="shared" si="0"/>
        <v>72</v>
      </c>
      <c r="H14" s="248">
        <f t="shared" si="1"/>
        <v>8</v>
      </c>
      <c r="I14" s="249">
        <f t="shared" si="2"/>
        <v>64</v>
      </c>
      <c r="J14" s="255">
        <v>2</v>
      </c>
      <c r="K14" s="256">
        <v>2</v>
      </c>
      <c r="L14" s="258">
        <v>6</v>
      </c>
      <c r="M14" s="259">
        <v>2</v>
      </c>
      <c r="N14" s="256"/>
      <c r="O14" s="258"/>
      <c r="P14" s="259"/>
      <c r="Q14" s="256"/>
      <c r="R14" s="258"/>
      <c r="S14" s="259"/>
      <c r="T14" s="256"/>
      <c r="U14" s="258"/>
      <c r="V14" s="259"/>
      <c r="W14" s="256"/>
      <c r="X14" s="258"/>
      <c r="Y14" s="259"/>
      <c r="Z14" s="256"/>
      <c r="AA14" s="258"/>
      <c r="AB14" s="259"/>
      <c r="AC14" s="256"/>
      <c r="AD14" s="258"/>
      <c r="AE14" s="259"/>
      <c r="AF14" s="256"/>
      <c r="AG14" s="258"/>
      <c r="AH14" s="260"/>
      <c r="AI14" s="256"/>
      <c r="AJ14" s="258"/>
      <c r="AK14" s="259"/>
      <c r="AL14" s="256"/>
      <c r="AM14" s="258"/>
      <c r="AN14" s="260"/>
    </row>
    <row r="15" spans="1:40" s="1" customFormat="1" ht="39.75" customHeight="1" thickBot="1">
      <c r="A15" s="167" t="s">
        <v>344</v>
      </c>
      <c r="B15" s="184" t="s">
        <v>333</v>
      </c>
      <c r="C15" s="244"/>
      <c r="D15" s="254">
        <v>2</v>
      </c>
      <c r="E15" s="249"/>
      <c r="F15" s="255">
        <v>2</v>
      </c>
      <c r="G15" s="247">
        <f t="shared" si="0"/>
        <v>72</v>
      </c>
      <c r="H15" s="248">
        <f t="shared" si="1"/>
        <v>6</v>
      </c>
      <c r="I15" s="249">
        <f t="shared" si="2"/>
        <v>66</v>
      </c>
      <c r="J15" s="263">
        <v>2</v>
      </c>
      <c r="K15" s="264"/>
      <c r="L15" s="265"/>
      <c r="M15" s="266"/>
      <c r="N15" s="264">
        <v>2</v>
      </c>
      <c r="O15" s="267">
        <v>2</v>
      </c>
      <c r="P15" s="268">
        <v>4</v>
      </c>
      <c r="Q15" s="264"/>
      <c r="R15" s="265"/>
      <c r="S15" s="266"/>
      <c r="T15" s="264"/>
      <c r="U15" s="265"/>
      <c r="V15" s="266"/>
      <c r="W15" s="264"/>
      <c r="X15" s="265"/>
      <c r="Y15" s="266"/>
      <c r="Z15" s="264"/>
      <c r="AA15" s="265"/>
      <c r="AB15" s="266"/>
      <c r="AC15" s="264"/>
      <c r="AD15" s="265"/>
      <c r="AE15" s="266"/>
      <c r="AF15" s="264"/>
      <c r="AG15" s="265"/>
      <c r="AH15" s="269"/>
      <c r="AI15" s="264"/>
      <c r="AJ15" s="265"/>
      <c r="AK15" s="266"/>
      <c r="AL15" s="264"/>
      <c r="AM15" s="265"/>
      <c r="AN15" s="269"/>
    </row>
    <row r="16" spans="1:40" s="30" customFormat="1" ht="27.75" customHeight="1" thickBot="1">
      <c r="A16" s="176"/>
      <c r="B16" s="185" t="s">
        <v>136</v>
      </c>
      <c r="C16" s="270"/>
      <c r="D16" s="271"/>
      <c r="E16" s="272"/>
      <c r="F16" s="273">
        <f>SUM(F17,F18,F22)</f>
        <v>14</v>
      </c>
      <c r="G16" s="273">
        <f>SUM(G17,G18,G22)</f>
        <v>504</v>
      </c>
      <c r="H16" s="273">
        <f>SUM(H17,H18,H22)</f>
        <v>60</v>
      </c>
      <c r="I16" s="273">
        <f>SUM(I17,I18,I22)</f>
        <v>444</v>
      </c>
      <c r="J16" s="273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</row>
    <row r="17" spans="1:40" s="1" customFormat="1" ht="32.25" customHeight="1">
      <c r="A17" s="180" t="s">
        <v>345</v>
      </c>
      <c r="B17" s="184" t="s">
        <v>146</v>
      </c>
      <c r="C17" s="244">
        <v>4</v>
      </c>
      <c r="D17" s="261"/>
      <c r="E17" s="262"/>
      <c r="F17" s="255">
        <v>7</v>
      </c>
      <c r="G17" s="255">
        <f>PRODUCT(F17,36)</f>
        <v>252</v>
      </c>
      <c r="H17" s="248">
        <f>SUM(L17:M17,O17:P17,R17:S17,U17:V17,X17:Y17,AA17:AB17,AD17:AE17,AG17:AH17,AJ17:AK17,AM17:AN17)</f>
        <v>34</v>
      </c>
      <c r="I17" s="249">
        <f>SUM(G17,-H17)</f>
        <v>218</v>
      </c>
      <c r="J17" s="255">
        <v>34</v>
      </c>
      <c r="K17" s="256">
        <v>1</v>
      </c>
      <c r="L17" s="251"/>
      <c r="M17" s="252">
        <v>8</v>
      </c>
      <c r="N17" s="256">
        <v>2</v>
      </c>
      <c r="O17" s="251"/>
      <c r="P17" s="252">
        <v>8</v>
      </c>
      <c r="Q17" s="256">
        <v>2</v>
      </c>
      <c r="R17" s="251"/>
      <c r="S17" s="252">
        <v>8</v>
      </c>
      <c r="T17" s="256">
        <v>2</v>
      </c>
      <c r="U17" s="258"/>
      <c r="V17" s="259">
        <v>10</v>
      </c>
      <c r="W17" s="256"/>
      <c r="X17" s="258"/>
      <c r="Y17" s="259"/>
      <c r="Z17" s="256"/>
      <c r="AA17" s="258"/>
      <c r="AB17" s="259"/>
      <c r="AC17" s="256"/>
      <c r="AD17" s="258"/>
      <c r="AE17" s="259"/>
      <c r="AF17" s="256"/>
      <c r="AG17" s="258"/>
      <c r="AH17" s="260"/>
      <c r="AI17" s="256"/>
      <c r="AJ17" s="258"/>
      <c r="AK17" s="259"/>
      <c r="AL17" s="256"/>
      <c r="AM17" s="258"/>
      <c r="AN17" s="260"/>
    </row>
    <row r="18" spans="1:40" s="1" customFormat="1" ht="36" customHeight="1">
      <c r="A18" s="464" t="s">
        <v>346</v>
      </c>
      <c r="B18" s="347" t="s">
        <v>425</v>
      </c>
      <c r="C18" s="348"/>
      <c r="D18" s="349"/>
      <c r="E18" s="350"/>
      <c r="F18" s="351">
        <f>SUM(F19:F21)</f>
        <v>5</v>
      </c>
      <c r="G18" s="351">
        <f>SUM(G19:G21)</f>
        <v>180</v>
      </c>
      <c r="H18" s="348">
        <f>SUM(H19:H21)</f>
        <v>18</v>
      </c>
      <c r="I18" s="350">
        <f>SUM(I19:I21)</f>
        <v>162</v>
      </c>
      <c r="J18" s="255">
        <v>6</v>
      </c>
      <c r="K18" s="257"/>
      <c r="L18" s="276"/>
      <c r="M18" s="277"/>
      <c r="N18" s="257"/>
      <c r="O18" s="258"/>
      <c r="P18" s="259"/>
      <c r="Q18" s="257"/>
      <c r="R18" s="258"/>
      <c r="S18" s="259"/>
      <c r="T18" s="257"/>
      <c r="U18" s="258"/>
      <c r="V18" s="259"/>
      <c r="W18" s="257"/>
      <c r="X18" s="276"/>
      <c r="Y18" s="277"/>
      <c r="Z18" s="257"/>
      <c r="AA18" s="276"/>
      <c r="AB18" s="277"/>
      <c r="AC18" s="257"/>
      <c r="AD18" s="276"/>
      <c r="AE18" s="277"/>
      <c r="AF18" s="257"/>
      <c r="AG18" s="276"/>
      <c r="AH18" s="278"/>
      <c r="AI18" s="257"/>
      <c r="AJ18" s="276"/>
      <c r="AK18" s="277"/>
      <c r="AL18" s="257"/>
      <c r="AM18" s="276"/>
      <c r="AN18" s="278"/>
    </row>
    <row r="19" spans="1:40" s="1" customFormat="1" ht="36" customHeight="1">
      <c r="A19" s="465" t="s">
        <v>438</v>
      </c>
      <c r="B19" s="352" t="s">
        <v>441</v>
      </c>
      <c r="C19" s="244"/>
      <c r="D19" s="254">
        <v>3</v>
      </c>
      <c r="E19" s="249"/>
      <c r="F19" s="255">
        <v>1</v>
      </c>
      <c r="G19" s="247">
        <v>36</v>
      </c>
      <c r="H19" s="248">
        <f>SUM(L19:M19,O19:P19,R19:S19,U19:V19,X19:Y19,AA19:AB19,AD19:AE19,AG19:AH19,AJ19:AK19,AM19:AN19)</f>
        <v>6</v>
      </c>
      <c r="I19" s="249">
        <f>SUM(G19,-H19)</f>
        <v>30</v>
      </c>
      <c r="J19" s="255">
        <v>2</v>
      </c>
      <c r="K19" s="257"/>
      <c r="L19" s="276"/>
      <c r="M19" s="277"/>
      <c r="N19" s="257"/>
      <c r="O19" s="258"/>
      <c r="P19" s="259"/>
      <c r="Q19" s="257">
        <v>1</v>
      </c>
      <c r="R19" s="258">
        <v>2</v>
      </c>
      <c r="S19" s="259">
        <v>4</v>
      </c>
      <c r="T19" s="257"/>
      <c r="U19" s="258"/>
      <c r="V19" s="259"/>
      <c r="W19" s="257"/>
      <c r="X19" s="276"/>
      <c r="Y19" s="277"/>
      <c r="Z19" s="257"/>
      <c r="AA19" s="276"/>
      <c r="AB19" s="277"/>
      <c r="AC19" s="257"/>
      <c r="AD19" s="276"/>
      <c r="AE19" s="277"/>
      <c r="AF19" s="257"/>
      <c r="AG19" s="276"/>
      <c r="AH19" s="278"/>
      <c r="AI19" s="257"/>
      <c r="AJ19" s="276"/>
      <c r="AK19" s="277"/>
      <c r="AL19" s="257"/>
      <c r="AM19" s="276"/>
      <c r="AN19" s="278"/>
    </row>
    <row r="20" spans="1:40" s="1" customFormat="1" ht="36" customHeight="1">
      <c r="A20" s="465" t="s">
        <v>439</v>
      </c>
      <c r="B20" s="352" t="s">
        <v>442</v>
      </c>
      <c r="C20" s="244">
        <v>4</v>
      </c>
      <c r="D20" s="254"/>
      <c r="E20" s="249"/>
      <c r="F20" s="255">
        <v>2</v>
      </c>
      <c r="G20" s="247">
        <v>72</v>
      </c>
      <c r="H20" s="248">
        <f>SUM(L20:M20,O20:P20,R20:S20,U20:V20,X20:Y20,AA20:AB20,AD20:AE20,AG20:AH20,AJ20:AK20,AM20:AN20)</f>
        <v>6</v>
      </c>
      <c r="I20" s="249">
        <f>SUM(G20,-H20)</f>
        <v>66</v>
      </c>
      <c r="J20" s="255">
        <v>2</v>
      </c>
      <c r="K20" s="257"/>
      <c r="L20" s="276"/>
      <c r="M20" s="277"/>
      <c r="N20" s="257"/>
      <c r="O20" s="258"/>
      <c r="P20" s="259"/>
      <c r="Q20" s="257"/>
      <c r="R20" s="258"/>
      <c r="S20" s="259"/>
      <c r="T20" s="257">
        <v>2</v>
      </c>
      <c r="U20" s="258">
        <v>2</v>
      </c>
      <c r="V20" s="259">
        <v>4</v>
      </c>
      <c r="W20" s="257"/>
      <c r="X20" s="276"/>
      <c r="Y20" s="277"/>
      <c r="Z20" s="257"/>
      <c r="AA20" s="276"/>
      <c r="AB20" s="277"/>
      <c r="AC20" s="257"/>
      <c r="AD20" s="276"/>
      <c r="AE20" s="277"/>
      <c r="AF20" s="257"/>
      <c r="AG20" s="276"/>
      <c r="AH20" s="278"/>
      <c r="AI20" s="257"/>
      <c r="AJ20" s="276"/>
      <c r="AK20" s="277"/>
      <c r="AL20" s="257"/>
      <c r="AM20" s="276"/>
      <c r="AN20" s="278"/>
    </row>
    <row r="21" spans="1:40" s="1" customFormat="1" ht="36" customHeight="1" thickBot="1">
      <c r="A21" s="466" t="s">
        <v>440</v>
      </c>
      <c r="B21" s="352" t="s">
        <v>151</v>
      </c>
      <c r="C21" s="244">
        <v>5</v>
      </c>
      <c r="D21" s="254"/>
      <c r="E21" s="249"/>
      <c r="F21" s="255">
        <v>2</v>
      </c>
      <c r="G21" s="247">
        <v>72</v>
      </c>
      <c r="H21" s="248">
        <f>SUM(L21:M21,O21:P21,R21:S21,U21:V21,X21:Y21,AA21:AB21,AD21:AE21,AG21:AH21,AJ21:AK21,AM21:AN21)</f>
        <v>6</v>
      </c>
      <c r="I21" s="249">
        <f>SUM(G21,-H21)</f>
        <v>66</v>
      </c>
      <c r="J21" s="255">
        <v>2</v>
      </c>
      <c r="K21" s="257"/>
      <c r="L21" s="276"/>
      <c r="M21" s="277"/>
      <c r="N21" s="257"/>
      <c r="O21" s="258"/>
      <c r="P21" s="259"/>
      <c r="Q21" s="257"/>
      <c r="R21" s="258"/>
      <c r="S21" s="259"/>
      <c r="T21" s="257"/>
      <c r="U21" s="258"/>
      <c r="V21" s="259"/>
      <c r="W21" s="257">
        <v>2</v>
      </c>
      <c r="X21" s="276">
        <v>2</v>
      </c>
      <c r="Y21" s="277">
        <v>4</v>
      </c>
      <c r="Z21" s="257"/>
      <c r="AA21" s="276"/>
      <c r="AB21" s="277"/>
      <c r="AC21" s="257"/>
      <c r="AD21" s="276"/>
      <c r="AE21" s="277"/>
      <c r="AF21" s="257"/>
      <c r="AG21" s="276"/>
      <c r="AH21" s="278"/>
      <c r="AI21" s="257"/>
      <c r="AJ21" s="276"/>
      <c r="AK21" s="277"/>
      <c r="AL21" s="257"/>
      <c r="AM21" s="276"/>
      <c r="AN21" s="278"/>
    </row>
    <row r="22" spans="1:40" s="64" customFormat="1" ht="23.25" customHeight="1" thickBot="1">
      <c r="A22" s="177"/>
      <c r="B22" s="185" t="s">
        <v>122</v>
      </c>
      <c r="C22" s="279"/>
      <c r="D22" s="280"/>
      <c r="E22" s="281"/>
      <c r="F22" s="282">
        <f>SUM(F23:F24)</f>
        <v>2</v>
      </c>
      <c r="G22" s="282">
        <f>SUM(G23:G24)</f>
        <v>72</v>
      </c>
      <c r="H22" s="283">
        <f>SUM(H23:H24)</f>
        <v>8</v>
      </c>
      <c r="I22" s="284">
        <f>SUM(I23:I24)</f>
        <v>64</v>
      </c>
      <c r="J22" s="282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s="1" customFormat="1" ht="59.25" customHeight="1">
      <c r="A23" s="178" t="s">
        <v>347</v>
      </c>
      <c r="B23" s="181" t="s">
        <v>334</v>
      </c>
      <c r="C23" s="244"/>
      <c r="D23" s="245">
        <v>1</v>
      </c>
      <c r="E23" s="246"/>
      <c r="F23" s="247">
        <v>1</v>
      </c>
      <c r="G23" s="247">
        <f>PRODUCT(F23,36)</f>
        <v>36</v>
      </c>
      <c r="H23" s="248">
        <f>SUM(L23:M23,O23:P23,R23:S23,U23:V23,X23:Y23,AA23:AB23,AD23:AE23,AG23:AH23,AJ23:AK23,AM23:AN23)</f>
        <v>4</v>
      </c>
      <c r="I23" s="249">
        <f>SUM(G23,-H23)</f>
        <v>32</v>
      </c>
      <c r="J23" s="247">
        <v>2</v>
      </c>
      <c r="K23" s="250">
        <v>1</v>
      </c>
      <c r="L23" s="251"/>
      <c r="M23" s="252">
        <v>4</v>
      </c>
      <c r="N23" s="250"/>
      <c r="O23" s="251"/>
      <c r="P23" s="252"/>
      <c r="Q23" s="250"/>
      <c r="R23" s="251"/>
      <c r="S23" s="252"/>
      <c r="T23" s="250"/>
      <c r="U23" s="251"/>
      <c r="V23" s="252"/>
      <c r="W23" s="250"/>
      <c r="X23" s="285"/>
      <c r="Y23" s="252"/>
      <c r="Z23" s="250"/>
      <c r="AA23" s="251"/>
      <c r="AB23" s="252"/>
      <c r="AC23" s="250"/>
      <c r="AD23" s="251"/>
      <c r="AE23" s="252"/>
      <c r="AF23" s="250"/>
      <c r="AG23" s="251"/>
      <c r="AH23" s="253"/>
      <c r="AI23" s="250"/>
      <c r="AJ23" s="251"/>
      <c r="AK23" s="252"/>
      <c r="AL23" s="250"/>
      <c r="AM23" s="251"/>
      <c r="AN23" s="253"/>
    </row>
    <row r="24" spans="1:40" s="1" customFormat="1" ht="60" customHeight="1" thickBot="1">
      <c r="A24" s="101" t="s">
        <v>348</v>
      </c>
      <c r="B24" s="186" t="s">
        <v>155</v>
      </c>
      <c r="C24" s="244"/>
      <c r="D24" s="261">
        <v>1</v>
      </c>
      <c r="E24" s="262"/>
      <c r="F24" s="263">
        <v>1</v>
      </c>
      <c r="G24" s="247">
        <f>PRODUCT(F24,36)</f>
        <v>36</v>
      </c>
      <c r="H24" s="248">
        <f>SUM(L24:M24,O24:P24,R24:S24,U24:V24,X24:Y24,AA24:AB24,AD24:AE24,AG24:AH24,AJ24:AK24,AM24:AN24)</f>
        <v>4</v>
      </c>
      <c r="I24" s="249">
        <f>SUM(G24,-H24)</f>
        <v>32</v>
      </c>
      <c r="J24" s="255">
        <v>2</v>
      </c>
      <c r="K24" s="256">
        <v>1</v>
      </c>
      <c r="L24" s="258"/>
      <c r="M24" s="259">
        <v>4</v>
      </c>
      <c r="N24" s="256"/>
      <c r="O24" s="258"/>
      <c r="P24" s="259"/>
      <c r="Q24" s="256"/>
      <c r="R24" s="258"/>
      <c r="S24" s="259"/>
      <c r="T24" s="256"/>
      <c r="U24" s="258"/>
      <c r="V24" s="259"/>
      <c r="W24" s="256"/>
      <c r="X24" s="258"/>
      <c r="Y24" s="259"/>
      <c r="Z24" s="256"/>
      <c r="AA24" s="258"/>
      <c r="AB24" s="259"/>
      <c r="AC24" s="256"/>
      <c r="AD24" s="258"/>
      <c r="AE24" s="259"/>
      <c r="AF24" s="256"/>
      <c r="AG24" s="258"/>
      <c r="AH24" s="260"/>
      <c r="AI24" s="256"/>
      <c r="AJ24" s="258"/>
      <c r="AK24" s="259"/>
      <c r="AL24" s="256"/>
      <c r="AM24" s="258"/>
      <c r="AN24" s="260"/>
    </row>
    <row r="25" spans="1:40" s="15" customFormat="1" ht="20.25" customHeight="1" thickBot="1">
      <c r="A25" s="59"/>
      <c r="B25" s="175" t="s">
        <v>117</v>
      </c>
      <c r="C25" s="286"/>
      <c r="D25" s="287"/>
      <c r="E25" s="288"/>
      <c r="F25" s="287">
        <f>SUM(F9,F16)</f>
        <v>28</v>
      </c>
      <c r="G25" s="287">
        <f>SUM(G9,G16)</f>
        <v>1008</v>
      </c>
      <c r="H25" s="286">
        <f>SUM(H9,H16)</f>
        <v>114</v>
      </c>
      <c r="I25" s="288">
        <f>SUM(I9,I16)</f>
        <v>894</v>
      </c>
      <c r="J25" s="289">
        <f>SUM(J10:J24)</f>
        <v>64</v>
      </c>
      <c r="K25" s="289">
        <f>SUM(K10:K24)</f>
        <v>5</v>
      </c>
      <c r="L25" s="289">
        <f>SUM(L9:L16,L17:L24)</f>
        <v>6</v>
      </c>
      <c r="M25" s="289">
        <f>SUM(M10:M24)</f>
        <v>18</v>
      </c>
      <c r="N25" s="289">
        <f aca="true" t="shared" si="3" ref="N25:V25">SUM(N10:N24)</f>
        <v>4</v>
      </c>
      <c r="O25" s="289">
        <f t="shared" si="3"/>
        <v>2</v>
      </c>
      <c r="P25" s="289">
        <f t="shared" si="3"/>
        <v>12</v>
      </c>
      <c r="Q25" s="289">
        <f t="shared" si="3"/>
        <v>4</v>
      </c>
      <c r="R25" s="289">
        <f t="shared" si="3"/>
        <v>6</v>
      </c>
      <c r="S25" s="289">
        <f t="shared" si="3"/>
        <v>14</v>
      </c>
      <c r="T25" s="289">
        <f t="shared" si="3"/>
        <v>9</v>
      </c>
      <c r="U25" s="289">
        <f t="shared" si="3"/>
        <v>12</v>
      </c>
      <c r="V25" s="289">
        <f t="shared" si="3"/>
        <v>18</v>
      </c>
      <c r="W25" s="289">
        <f aca="true" t="shared" si="4" ref="W25:AN25">SUM(W10:W24)</f>
        <v>6</v>
      </c>
      <c r="X25" s="289">
        <f t="shared" si="4"/>
        <v>10</v>
      </c>
      <c r="Y25" s="289">
        <f t="shared" si="4"/>
        <v>16</v>
      </c>
      <c r="Z25" s="289">
        <f t="shared" si="4"/>
        <v>0</v>
      </c>
      <c r="AA25" s="289">
        <f t="shared" si="4"/>
        <v>0</v>
      </c>
      <c r="AB25" s="289">
        <f t="shared" si="4"/>
        <v>0</v>
      </c>
      <c r="AC25" s="289">
        <f t="shared" si="4"/>
        <v>0</v>
      </c>
      <c r="AD25" s="289">
        <f t="shared" si="4"/>
        <v>0</v>
      </c>
      <c r="AE25" s="289">
        <f t="shared" si="4"/>
        <v>0</v>
      </c>
      <c r="AF25" s="289">
        <f t="shared" si="4"/>
        <v>0</v>
      </c>
      <c r="AG25" s="289">
        <f t="shared" si="4"/>
        <v>0</v>
      </c>
      <c r="AH25" s="289">
        <f t="shared" si="4"/>
        <v>0</v>
      </c>
      <c r="AI25" s="289">
        <f t="shared" si="4"/>
        <v>0</v>
      </c>
      <c r="AJ25" s="289">
        <f t="shared" si="4"/>
        <v>0</v>
      </c>
      <c r="AK25" s="289">
        <f t="shared" si="4"/>
        <v>0</v>
      </c>
      <c r="AL25" s="289">
        <f t="shared" si="4"/>
        <v>0</v>
      </c>
      <c r="AM25" s="289">
        <f t="shared" si="4"/>
        <v>0</v>
      </c>
      <c r="AN25" s="289">
        <f t="shared" si="4"/>
        <v>0</v>
      </c>
    </row>
    <row r="26" spans="1:40" s="65" customFormat="1" ht="19.5" customHeight="1" thickBot="1">
      <c r="A26" s="603" t="s">
        <v>420</v>
      </c>
      <c r="B26" s="604"/>
      <c r="C26" s="604"/>
      <c r="D26" s="604"/>
      <c r="E26" s="604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92"/>
      <c r="AJ26" s="62"/>
      <c r="AK26" s="62"/>
      <c r="AL26" s="92"/>
      <c r="AM26" s="62"/>
      <c r="AN26" s="165"/>
    </row>
    <row r="27" spans="1:40" s="1" customFormat="1" ht="21.75" customHeight="1" thickBot="1">
      <c r="A27" s="176"/>
      <c r="B27" s="174" t="s">
        <v>121</v>
      </c>
      <c r="C27" s="293"/>
      <c r="D27" s="294"/>
      <c r="E27" s="295"/>
      <c r="F27" s="296">
        <f>SUM(F28:F29)</f>
        <v>4</v>
      </c>
      <c r="G27" s="296">
        <f>SUM(G28:G29)</f>
        <v>144</v>
      </c>
      <c r="H27" s="297">
        <f>SUM(H28:H29)</f>
        <v>10</v>
      </c>
      <c r="I27" s="298">
        <f>SUM(I28:I29)</f>
        <v>134</v>
      </c>
      <c r="J27" s="296"/>
      <c r="K27" s="300"/>
      <c r="L27" s="299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</row>
    <row r="28" spans="1:40" ht="42" customHeight="1">
      <c r="A28" s="346" t="s">
        <v>213</v>
      </c>
      <c r="B28" s="181" t="s">
        <v>424</v>
      </c>
      <c r="C28" s="208">
        <v>2</v>
      </c>
      <c r="D28" s="209"/>
      <c r="E28" s="210"/>
      <c r="F28" s="211">
        <v>2</v>
      </c>
      <c r="G28" s="214">
        <f>PRODUCT(F28,36)</f>
        <v>72</v>
      </c>
      <c r="H28" s="212">
        <f>SUM(L28:M28,O28:P28,R28:S28,U28:V28,X28:Y28,AA28:AB28,AD28:AE28,AG28:AH28,AJ28:AK28,AM28:AN28)</f>
        <v>6</v>
      </c>
      <c r="I28" s="213">
        <f>SUM(G28,-H28)</f>
        <v>66</v>
      </c>
      <c r="J28" s="214">
        <v>2</v>
      </c>
      <c r="K28" s="218"/>
      <c r="L28" s="306"/>
      <c r="M28" s="217"/>
      <c r="N28" s="218">
        <v>2</v>
      </c>
      <c r="O28" s="216">
        <v>2</v>
      </c>
      <c r="P28" s="217">
        <v>4</v>
      </c>
      <c r="Q28" s="218"/>
      <c r="R28" s="216"/>
      <c r="S28" s="217"/>
      <c r="T28" s="218"/>
      <c r="U28" s="216"/>
      <c r="V28" s="217"/>
      <c r="W28" s="218"/>
      <c r="X28" s="216"/>
      <c r="Y28" s="217"/>
      <c r="Z28" s="218"/>
      <c r="AA28" s="216"/>
      <c r="AB28" s="217"/>
      <c r="AC28" s="218"/>
      <c r="AD28" s="216"/>
      <c r="AE28" s="217"/>
      <c r="AF28" s="218"/>
      <c r="AG28" s="216"/>
      <c r="AH28" s="219"/>
      <c r="AI28" s="218"/>
      <c r="AJ28" s="216"/>
      <c r="AK28" s="217"/>
      <c r="AL28" s="218"/>
      <c r="AM28" s="216"/>
      <c r="AN28" s="219"/>
    </row>
    <row r="29" spans="1:40" ht="39" customHeight="1" thickBot="1">
      <c r="A29" s="180" t="s">
        <v>214</v>
      </c>
      <c r="B29" s="181" t="s">
        <v>159</v>
      </c>
      <c r="C29" s="208"/>
      <c r="D29" s="209">
        <v>3</v>
      </c>
      <c r="E29" s="210"/>
      <c r="F29" s="211">
        <v>2</v>
      </c>
      <c r="G29" s="214">
        <f>PRODUCT(F29,36)</f>
        <v>72</v>
      </c>
      <c r="H29" s="212">
        <f>SUM(L29:M29,O29:P29,R29:S29,U29:V29,X29:Y29,AA29:AB29,AD29:AE29,AG29:AH29,AJ29:AK29,AM29:AN29)</f>
        <v>4</v>
      </c>
      <c r="I29" s="213">
        <f>SUM(G29,-H29)</f>
        <v>68</v>
      </c>
      <c r="J29" s="214">
        <v>2</v>
      </c>
      <c r="K29" s="218"/>
      <c r="L29" s="306"/>
      <c r="M29" s="217"/>
      <c r="N29" s="218"/>
      <c r="O29" s="216"/>
      <c r="P29" s="217"/>
      <c r="Q29" s="218">
        <v>2</v>
      </c>
      <c r="R29" s="216">
        <v>2</v>
      </c>
      <c r="S29" s="217">
        <v>2</v>
      </c>
      <c r="T29" s="218"/>
      <c r="U29" s="216"/>
      <c r="V29" s="217"/>
      <c r="W29" s="218"/>
      <c r="X29" s="216"/>
      <c r="Y29" s="217"/>
      <c r="Z29" s="218"/>
      <c r="AA29" s="216"/>
      <c r="AB29" s="217"/>
      <c r="AC29" s="218"/>
      <c r="AD29" s="216"/>
      <c r="AE29" s="217"/>
      <c r="AF29" s="218"/>
      <c r="AG29" s="216"/>
      <c r="AH29" s="219"/>
      <c r="AI29" s="218"/>
      <c r="AJ29" s="216"/>
      <c r="AK29" s="217"/>
      <c r="AL29" s="218"/>
      <c r="AM29" s="216"/>
      <c r="AN29" s="219"/>
    </row>
    <row r="30" spans="1:40" s="30" customFormat="1" ht="24.75" customHeight="1" thickBot="1">
      <c r="A30" s="179"/>
      <c r="B30" s="185" t="s">
        <v>136</v>
      </c>
      <c r="C30" s="301"/>
      <c r="D30" s="302"/>
      <c r="E30" s="303"/>
      <c r="F30" s="304">
        <f>SUM(F31:F32)</f>
        <v>3</v>
      </c>
      <c r="G30" s="748">
        <f>SUM(G31:G32)</f>
        <v>108</v>
      </c>
      <c r="H30" s="749">
        <f>SUM(H31:H32)</f>
        <v>10</v>
      </c>
      <c r="I30" s="750">
        <f>SUM(I31:I32)</f>
        <v>98</v>
      </c>
      <c r="J30" s="748"/>
      <c r="K30" s="302"/>
      <c r="L30" s="301"/>
      <c r="M30" s="303"/>
      <c r="N30" s="302"/>
      <c r="O30" s="301"/>
      <c r="P30" s="303"/>
      <c r="Q30" s="302"/>
      <c r="R30" s="301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</row>
    <row r="31" spans="1:40" s="30" customFormat="1" ht="57.75" customHeight="1" thickBot="1">
      <c r="A31" s="346" t="s">
        <v>217</v>
      </c>
      <c r="B31" s="181" t="s">
        <v>156</v>
      </c>
      <c r="C31" s="208"/>
      <c r="D31" s="209" t="s">
        <v>467</v>
      </c>
      <c r="E31" s="210"/>
      <c r="F31" s="211">
        <v>2</v>
      </c>
      <c r="G31" s="214">
        <f>PRODUCT(F31,36)</f>
        <v>72</v>
      </c>
      <c r="H31" s="212">
        <f>SUM(L31:M31,O31:P31,R31:S31,U31:V31,X31:Y31,AA31:AB31,AD31:AE31,AG31:AH31,AJ31:AK31,AM31:AN31)</f>
        <v>6</v>
      </c>
      <c r="I31" s="213">
        <f>SUM(G31,-H31)</f>
        <v>66</v>
      </c>
      <c r="J31" s="214">
        <v>2</v>
      </c>
      <c r="K31" s="309"/>
      <c r="L31" s="220"/>
      <c r="M31" s="310"/>
      <c r="N31" s="309"/>
      <c r="O31" s="220"/>
      <c r="P31" s="310"/>
      <c r="Q31" s="309"/>
      <c r="R31" s="220"/>
      <c r="S31" s="310"/>
      <c r="T31" s="207">
        <v>2</v>
      </c>
      <c r="U31" s="220">
        <v>2</v>
      </c>
      <c r="V31" s="310">
        <v>4</v>
      </c>
      <c r="W31" s="207"/>
      <c r="X31" s="220"/>
      <c r="Y31" s="310"/>
      <c r="Z31" s="207"/>
      <c r="AA31" s="220"/>
      <c r="AB31" s="310"/>
      <c r="AC31" s="207"/>
      <c r="AD31" s="220"/>
      <c r="AE31" s="310"/>
      <c r="AF31" s="207"/>
      <c r="AG31" s="220"/>
      <c r="AH31" s="310"/>
      <c r="AI31" s="207"/>
      <c r="AJ31" s="220"/>
      <c r="AK31" s="310"/>
      <c r="AL31" s="207"/>
      <c r="AM31" s="220"/>
      <c r="AN31" s="221"/>
    </row>
    <row r="32" spans="1:40" s="1" customFormat="1" ht="28.5" customHeight="1" thickBot="1">
      <c r="A32" s="179"/>
      <c r="B32" s="185" t="s">
        <v>335</v>
      </c>
      <c r="C32" s="293"/>
      <c r="D32" s="294"/>
      <c r="E32" s="295"/>
      <c r="F32" s="296">
        <f>SUM(F33)</f>
        <v>1</v>
      </c>
      <c r="G32" s="296">
        <f>SUM(G33)</f>
        <v>36</v>
      </c>
      <c r="H32" s="297">
        <f>SUM(H33)</f>
        <v>4</v>
      </c>
      <c r="I32" s="298">
        <f>SUM(I33)</f>
        <v>32</v>
      </c>
      <c r="J32" s="296"/>
      <c r="K32" s="300"/>
      <c r="L32" s="299"/>
      <c r="M32" s="311"/>
      <c r="N32" s="300"/>
      <c r="O32" s="299"/>
      <c r="P32" s="311"/>
      <c r="Q32" s="300"/>
      <c r="R32" s="299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</row>
    <row r="33" spans="1:40" ht="41.25" customHeight="1" thickBot="1">
      <c r="A33" s="345" t="s">
        <v>218</v>
      </c>
      <c r="B33" s="182" t="s">
        <v>336</v>
      </c>
      <c r="C33" s="222"/>
      <c r="D33" s="223">
        <v>1</v>
      </c>
      <c r="E33" s="224"/>
      <c r="F33" s="225">
        <v>1</v>
      </c>
      <c r="G33" s="214">
        <v>36</v>
      </c>
      <c r="H33" s="212">
        <f>SUM(L33:M33,O33:P33,R33:S33,U33:V33,X33:Y33,AA33:AB33,AD33:AE33,AG33:AH33,AJ33:AK33,AM33:AN33)</f>
        <v>4</v>
      </c>
      <c r="I33" s="213">
        <f>SUM(G33,-H33)</f>
        <v>32</v>
      </c>
      <c r="J33" s="226">
        <v>2</v>
      </c>
      <c r="K33" s="229">
        <v>1</v>
      </c>
      <c r="L33" s="307">
        <v>2</v>
      </c>
      <c r="M33" s="228">
        <v>2</v>
      </c>
      <c r="N33" s="229"/>
      <c r="O33" s="307"/>
      <c r="P33" s="228"/>
      <c r="Q33" s="312"/>
      <c r="R33" s="307"/>
      <c r="S33" s="228"/>
      <c r="T33" s="229"/>
      <c r="U33" s="227"/>
      <c r="V33" s="228"/>
      <c r="W33" s="229"/>
      <c r="X33" s="227"/>
      <c r="Y33" s="228"/>
      <c r="Z33" s="229"/>
      <c r="AA33" s="227"/>
      <c r="AB33" s="228"/>
      <c r="AC33" s="229"/>
      <c r="AD33" s="227"/>
      <c r="AE33" s="228"/>
      <c r="AF33" s="229"/>
      <c r="AG33" s="227"/>
      <c r="AH33" s="230"/>
      <c r="AI33" s="229"/>
      <c r="AJ33" s="227"/>
      <c r="AK33" s="228"/>
      <c r="AL33" s="229"/>
      <c r="AM33" s="227"/>
      <c r="AN33" s="230"/>
    </row>
    <row r="34" spans="1:40" s="9" customFormat="1" ht="17.25" thickBot="1">
      <c r="A34" s="61"/>
      <c r="B34" s="175" t="s">
        <v>117</v>
      </c>
      <c r="C34" s="231"/>
      <c r="D34" s="232"/>
      <c r="E34" s="232"/>
      <c r="F34" s="206">
        <f>SUM(F27,F30)</f>
        <v>7</v>
      </c>
      <c r="G34" s="206">
        <f>SUM(G27,G30)</f>
        <v>252</v>
      </c>
      <c r="H34" s="231">
        <f>SUM(H27,H30)</f>
        <v>20</v>
      </c>
      <c r="I34" s="96">
        <f>SUM(I27,I30)</f>
        <v>232</v>
      </c>
      <c r="J34" s="235">
        <f>SUM(J28:J33)</f>
        <v>8</v>
      </c>
      <c r="K34" s="235">
        <f>SUM(K28:K33)</f>
        <v>1</v>
      </c>
      <c r="L34" s="308">
        <f aca="true" t="shared" si="5" ref="L34:AH34">SUM(L28:L33)</f>
        <v>2</v>
      </c>
      <c r="M34" s="234">
        <f t="shared" si="5"/>
        <v>2</v>
      </c>
      <c r="N34" s="235">
        <f t="shared" si="5"/>
        <v>2</v>
      </c>
      <c r="O34" s="308">
        <f t="shared" si="5"/>
        <v>2</v>
      </c>
      <c r="P34" s="234">
        <f t="shared" si="5"/>
        <v>4</v>
      </c>
      <c r="Q34" s="235">
        <f t="shared" si="5"/>
        <v>2</v>
      </c>
      <c r="R34" s="233">
        <f t="shared" si="5"/>
        <v>2</v>
      </c>
      <c r="S34" s="234">
        <f t="shared" si="5"/>
        <v>2</v>
      </c>
      <c r="T34" s="235">
        <f t="shared" si="5"/>
        <v>2</v>
      </c>
      <c r="U34" s="233">
        <f t="shared" si="5"/>
        <v>2</v>
      </c>
      <c r="V34" s="234">
        <f t="shared" si="5"/>
        <v>4</v>
      </c>
      <c r="W34" s="235">
        <f t="shared" si="5"/>
        <v>0</v>
      </c>
      <c r="X34" s="233">
        <f t="shared" si="5"/>
        <v>0</v>
      </c>
      <c r="Y34" s="234">
        <f t="shared" si="5"/>
        <v>0</v>
      </c>
      <c r="Z34" s="235">
        <f t="shared" si="5"/>
        <v>0</v>
      </c>
      <c r="AA34" s="233">
        <f t="shared" si="5"/>
        <v>0</v>
      </c>
      <c r="AB34" s="234">
        <f t="shared" si="5"/>
        <v>0</v>
      </c>
      <c r="AC34" s="235">
        <f t="shared" si="5"/>
        <v>0</v>
      </c>
      <c r="AD34" s="233">
        <f t="shared" si="5"/>
        <v>0</v>
      </c>
      <c r="AE34" s="234">
        <f t="shared" si="5"/>
        <v>0</v>
      </c>
      <c r="AF34" s="235">
        <f t="shared" si="5"/>
        <v>0</v>
      </c>
      <c r="AG34" s="233">
        <f t="shared" si="5"/>
        <v>0</v>
      </c>
      <c r="AH34" s="236">
        <f t="shared" si="5"/>
        <v>0</v>
      </c>
      <c r="AI34" s="235">
        <f aca="true" t="shared" si="6" ref="AI34:AN34">SUM(AI28:AI33)</f>
        <v>0</v>
      </c>
      <c r="AJ34" s="233">
        <f t="shared" si="6"/>
        <v>0</v>
      </c>
      <c r="AK34" s="234">
        <f t="shared" si="6"/>
        <v>0</v>
      </c>
      <c r="AL34" s="235">
        <f t="shared" si="6"/>
        <v>0</v>
      </c>
      <c r="AM34" s="233">
        <f t="shared" si="6"/>
        <v>0</v>
      </c>
      <c r="AN34" s="236">
        <f t="shared" si="6"/>
        <v>0</v>
      </c>
    </row>
    <row r="35" spans="1:40" s="66" customFormat="1" ht="21" customHeight="1" thickBot="1">
      <c r="A35" s="605" t="s">
        <v>135</v>
      </c>
      <c r="B35" s="606"/>
      <c r="C35" s="606"/>
      <c r="D35" s="606"/>
      <c r="E35" s="606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168"/>
      <c r="AJ35" s="169"/>
      <c r="AK35" s="169"/>
      <c r="AL35" s="168"/>
      <c r="AM35" s="169"/>
      <c r="AN35" s="170"/>
    </row>
    <row r="36" spans="1:40" s="1" customFormat="1" ht="24" customHeight="1" thickBot="1">
      <c r="A36" s="176"/>
      <c r="B36" s="174" t="s">
        <v>121</v>
      </c>
      <c r="C36" s="313"/>
      <c r="D36" s="314"/>
      <c r="E36" s="315"/>
      <c r="F36" s="316">
        <f>SUM(F37:F63)</f>
        <v>133</v>
      </c>
      <c r="G36" s="316">
        <f>SUM(G37:G63)</f>
        <v>4788</v>
      </c>
      <c r="H36" s="317">
        <f>SUM(H37:H63)</f>
        <v>484</v>
      </c>
      <c r="I36" s="318">
        <f>SUM(I37:I63)</f>
        <v>4304</v>
      </c>
      <c r="J36" s="316"/>
      <c r="K36" s="319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</row>
    <row r="37" spans="1:40" ht="33.75" customHeight="1">
      <c r="A37" s="90" t="s">
        <v>219</v>
      </c>
      <c r="B37" s="183" t="s">
        <v>349</v>
      </c>
      <c r="C37" s="244">
        <v>1.2</v>
      </c>
      <c r="D37" s="246"/>
      <c r="E37" s="246"/>
      <c r="F37" s="321">
        <v>8</v>
      </c>
      <c r="G37" s="321">
        <f aca="true" t="shared" si="7" ref="G37:G61">PRODUCT(F37,36)</f>
        <v>288</v>
      </c>
      <c r="H37" s="248">
        <f aca="true" t="shared" si="8" ref="H37:H63">SUM(L37:M37,O37:P37,R37:S37,U37:V37,X37:Y37,AA37:AB37,AD37:AE37,AG37:AH37,AJ37:AK37,AM37:AN37)</f>
        <v>22</v>
      </c>
      <c r="I37" s="249">
        <f aca="true" t="shared" si="9" ref="I37:I63">SUM(G37,-H37)</f>
        <v>266</v>
      </c>
      <c r="J37" s="247">
        <v>6</v>
      </c>
      <c r="K37" s="322">
        <v>4</v>
      </c>
      <c r="L37" s="251">
        <v>4</v>
      </c>
      <c r="M37" s="252">
        <v>6</v>
      </c>
      <c r="N37" s="250">
        <v>4</v>
      </c>
      <c r="O37" s="251">
        <v>2</v>
      </c>
      <c r="P37" s="252">
        <v>10</v>
      </c>
      <c r="Q37" s="250"/>
      <c r="R37" s="251"/>
      <c r="S37" s="252"/>
      <c r="T37" s="250"/>
      <c r="U37" s="251"/>
      <c r="V37" s="252"/>
      <c r="W37" s="250"/>
      <c r="X37" s="251"/>
      <c r="Y37" s="252"/>
      <c r="Z37" s="250"/>
      <c r="AA37" s="251"/>
      <c r="AB37" s="252"/>
      <c r="AC37" s="250"/>
      <c r="AD37" s="251"/>
      <c r="AE37" s="252"/>
      <c r="AF37" s="250"/>
      <c r="AG37" s="251"/>
      <c r="AH37" s="253"/>
      <c r="AI37" s="250"/>
      <c r="AJ37" s="251"/>
      <c r="AK37" s="252"/>
      <c r="AL37" s="250"/>
      <c r="AM37" s="251"/>
      <c r="AN37" s="253"/>
    </row>
    <row r="38" spans="1:40" ht="36.75" customHeight="1">
      <c r="A38" s="91" t="s">
        <v>220</v>
      </c>
      <c r="B38" s="184" t="s">
        <v>350</v>
      </c>
      <c r="C38" s="244">
        <v>2</v>
      </c>
      <c r="D38" s="249">
        <v>1</v>
      </c>
      <c r="E38" s="249"/>
      <c r="F38" s="255">
        <v>8</v>
      </c>
      <c r="G38" s="255">
        <f t="shared" si="7"/>
        <v>288</v>
      </c>
      <c r="H38" s="248">
        <f t="shared" si="8"/>
        <v>22</v>
      </c>
      <c r="I38" s="249">
        <f t="shared" si="9"/>
        <v>266</v>
      </c>
      <c r="J38" s="247">
        <v>6</v>
      </c>
      <c r="K38" s="322">
        <v>4</v>
      </c>
      <c r="L38" s="251">
        <v>4</v>
      </c>
      <c r="M38" s="252">
        <v>6</v>
      </c>
      <c r="N38" s="250">
        <v>4</v>
      </c>
      <c r="O38" s="251">
        <v>2</v>
      </c>
      <c r="P38" s="252">
        <v>10</v>
      </c>
      <c r="Q38" s="250"/>
      <c r="R38" s="251"/>
      <c r="S38" s="252"/>
      <c r="T38" s="250"/>
      <c r="U38" s="251"/>
      <c r="V38" s="252"/>
      <c r="W38" s="250"/>
      <c r="X38" s="251"/>
      <c r="Y38" s="252"/>
      <c r="Z38" s="250"/>
      <c r="AA38" s="251"/>
      <c r="AB38" s="252"/>
      <c r="AC38" s="250"/>
      <c r="AD38" s="251"/>
      <c r="AE38" s="252"/>
      <c r="AF38" s="250"/>
      <c r="AG38" s="251"/>
      <c r="AH38" s="253"/>
      <c r="AI38" s="250"/>
      <c r="AJ38" s="251"/>
      <c r="AK38" s="252"/>
      <c r="AL38" s="250"/>
      <c r="AM38" s="251"/>
      <c r="AN38" s="253"/>
    </row>
    <row r="39" spans="1:40" ht="33.75" customHeight="1">
      <c r="A39" s="91" t="s">
        <v>221</v>
      </c>
      <c r="B39" s="184" t="s">
        <v>351</v>
      </c>
      <c r="C39" s="244">
        <v>2</v>
      </c>
      <c r="D39" s="249">
        <v>1</v>
      </c>
      <c r="E39" s="249"/>
      <c r="F39" s="255">
        <v>8</v>
      </c>
      <c r="G39" s="255">
        <f t="shared" si="7"/>
        <v>288</v>
      </c>
      <c r="H39" s="248">
        <f t="shared" si="8"/>
        <v>24</v>
      </c>
      <c r="I39" s="249">
        <f t="shared" si="9"/>
        <v>264</v>
      </c>
      <c r="J39" s="247">
        <v>6</v>
      </c>
      <c r="K39" s="322">
        <v>4</v>
      </c>
      <c r="L39" s="251">
        <v>4</v>
      </c>
      <c r="M39" s="252">
        <v>8</v>
      </c>
      <c r="N39" s="250">
        <v>4</v>
      </c>
      <c r="O39" s="251">
        <v>2</v>
      </c>
      <c r="P39" s="252">
        <v>10</v>
      </c>
      <c r="Q39" s="256"/>
      <c r="R39" s="258"/>
      <c r="S39" s="259"/>
      <c r="T39" s="256"/>
      <c r="U39" s="258"/>
      <c r="V39" s="259"/>
      <c r="W39" s="256"/>
      <c r="X39" s="258"/>
      <c r="Y39" s="259"/>
      <c r="Z39" s="256"/>
      <c r="AA39" s="258"/>
      <c r="AB39" s="259"/>
      <c r="AC39" s="256"/>
      <c r="AD39" s="258"/>
      <c r="AE39" s="259"/>
      <c r="AF39" s="256"/>
      <c r="AG39" s="258"/>
      <c r="AH39" s="260"/>
      <c r="AI39" s="256"/>
      <c r="AJ39" s="258"/>
      <c r="AK39" s="259"/>
      <c r="AL39" s="256"/>
      <c r="AM39" s="258"/>
      <c r="AN39" s="260"/>
    </row>
    <row r="40" spans="1:40" ht="33.75" customHeight="1">
      <c r="A40" s="91" t="s">
        <v>222</v>
      </c>
      <c r="B40" s="184" t="s">
        <v>352</v>
      </c>
      <c r="C40" s="244">
        <v>2</v>
      </c>
      <c r="D40" s="249"/>
      <c r="E40" s="249"/>
      <c r="F40" s="255">
        <v>8</v>
      </c>
      <c r="G40" s="255">
        <f t="shared" si="7"/>
        <v>288</v>
      </c>
      <c r="H40" s="248">
        <f t="shared" si="8"/>
        <v>26</v>
      </c>
      <c r="I40" s="249">
        <f t="shared" si="9"/>
        <v>262</v>
      </c>
      <c r="J40" s="255">
        <v>6</v>
      </c>
      <c r="K40" s="323">
        <v>4</v>
      </c>
      <c r="L40" s="258">
        <v>4</v>
      </c>
      <c r="M40" s="259">
        <v>8</v>
      </c>
      <c r="N40" s="250">
        <v>4</v>
      </c>
      <c r="O40" s="251">
        <v>4</v>
      </c>
      <c r="P40" s="252">
        <v>10</v>
      </c>
      <c r="Q40" s="256"/>
      <c r="R40" s="258"/>
      <c r="S40" s="259"/>
      <c r="T40" s="250"/>
      <c r="U40" s="251"/>
      <c r="V40" s="252"/>
      <c r="W40" s="256"/>
      <c r="X40" s="258"/>
      <c r="Y40" s="259"/>
      <c r="Z40" s="256"/>
      <c r="AA40" s="258"/>
      <c r="AB40" s="259"/>
      <c r="AC40" s="256"/>
      <c r="AD40" s="258"/>
      <c r="AE40" s="259"/>
      <c r="AF40" s="256"/>
      <c r="AG40" s="258"/>
      <c r="AH40" s="260"/>
      <c r="AI40" s="256"/>
      <c r="AJ40" s="258"/>
      <c r="AK40" s="259"/>
      <c r="AL40" s="256"/>
      <c r="AM40" s="258"/>
      <c r="AN40" s="260"/>
    </row>
    <row r="41" spans="1:40" ht="33.75" customHeight="1">
      <c r="A41" s="91" t="s">
        <v>223</v>
      </c>
      <c r="B41" s="184" t="s">
        <v>353</v>
      </c>
      <c r="C41" s="244">
        <v>5</v>
      </c>
      <c r="D41" s="249">
        <v>4</v>
      </c>
      <c r="E41" s="249"/>
      <c r="F41" s="255">
        <v>4</v>
      </c>
      <c r="G41" s="255">
        <f t="shared" si="7"/>
        <v>144</v>
      </c>
      <c r="H41" s="248">
        <f t="shared" si="8"/>
        <v>20</v>
      </c>
      <c r="I41" s="249">
        <f t="shared" si="9"/>
        <v>124</v>
      </c>
      <c r="J41" s="255">
        <v>6</v>
      </c>
      <c r="K41" s="323"/>
      <c r="L41" s="258"/>
      <c r="M41" s="259"/>
      <c r="N41" s="256"/>
      <c r="O41" s="258"/>
      <c r="P41" s="259"/>
      <c r="Q41" s="256"/>
      <c r="R41" s="258"/>
      <c r="S41" s="259"/>
      <c r="T41" s="256">
        <v>2</v>
      </c>
      <c r="U41" s="258">
        <v>4</v>
      </c>
      <c r="V41" s="259">
        <v>6</v>
      </c>
      <c r="W41" s="256">
        <v>2</v>
      </c>
      <c r="X41" s="258">
        <v>2</v>
      </c>
      <c r="Y41" s="259">
        <v>8</v>
      </c>
      <c r="Z41" s="256"/>
      <c r="AA41" s="258"/>
      <c r="AB41" s="259"/>
      <c r="AC41" s="256"/>
      <c r="AD41" s="258"/>
      <c r="AE41" s="259"/>
      <c r="AF41" s="256"/>
      <c r="AG41" s="258"/>
      <c r="AH41" s="260"/>
      <c r="AI41" s="256"/>
      <c r="AJ41" s="258"/>
      <c r="AK41" s="259"/>
      <c r="AL41" s="256"/>
      <c r="AM41" s="258"/>
      <c r="AN41" s="260"/>
    </row>
    <row r="42" spans="1:40" ht="33.75" customHeight="1">
      <c r="A42" s="91" t="s">
        <v>224</v>
      </c>
      <c r="B42" s="184" t="s">
        <v>354</v>
      </c>
      <c r="C42" s="244" t="s">
        <v>419</v>
      </c>
      <c r="D42" s="249">
        <v>6</v>
      </c>
      <c r="E42" s="249">
        <v>6</v>
      </c>
      <c r="F42" s="255">
        <v>18</v>
      </c>
      <c r="G42" s="255">
        <f t="shared" si="7"/>
        <v>648</v>
      </c>
      <c r="H42" s="248">
        <f t="shared" si="8"/>
        <v>64</v>
      </c>
      <c r="I42" s="249">
        <f t="shared" si="9"/>
        <v>584</v>
      </c>
      <c r="J42" s="255">
        <v>14</v>
      </c>
      <c r="K42" s="323"/>
      <c r="L42" s="258"/>
      <c r="M42" s="259"/>
      <c r="N42" s="256"/>
      <c r="O42" s="258"/>
      <c r="P42" s="259"/>
      <c r="Q42" s="256"/>
      <c r="R42" s="258"/>
      <c r="S42" s="259"/>
      <c r="T42" s="256">
        <v>5</v>
      </c>
      <c r="U42" s="258">
        <v>4</v>
      </c>
      <c r="V42" s="259">
        <v>12</v>
      </c>
      <c r="W42" s="256">
        <v>5</v>
      </c>
      <c r="X42" s="258">
        <v>4</v>
      </c>
      <c r="Y42" s="259">
        <v>16</v>
      </c>
      <c r="Z42" s="256">
        <v>4.5</v>
      </c>
      <c r="AA42" s="258">
        <v>4</v>
      </c>
      <c r="AB42" s="259">
        <v>10</v>
      </c>
      <c r="AC42" s="256">
        <v>3.5</v>
      </c>
      <c r="AD42" s="258">
        <v>4</v>
      </c>
      <c r="AE42" s="259">
        <v>10</v>
      </c>
      <c r="AF42" s="256"/>
      <c r="AG42" s="258"/>
      <c r="AH42" s="260"/>
      <c r="AI42" s="256"/>
      <c r="AJ42" s="258"/>
      <c r="AK42" s="259"/>
      <c r="AL42" s="256"/>
      <c r="AM42" s="258"/>
      <c r="AN42" s="260"/>
    </row>
    <row r="43" spans="1:40" ht="33.75" customHeight="1">
      <c r="A43" s="91" t="s">
        <v>260</v>
      </c>
      <c r="B43" s="184" t="s">
        <v>355</v>
      </c>
      <c r="C43" s="244">
        <v>8</v>
      </c>
      <c r="D43" s="249">
        <v>7</v>
      </c>
      <c r="E43" s="249">
        <v>8</v>
      </c>
      <c r="F43" s="255">
        <v>6</v>
      </c>
      <c r="G43" s="255">
        <f t="shared" si="7"/>
        <v>216</v>
      </c>
      <c r="H43" s="248">
        <f t="shared" si="8"/>
        <v>20</v>
      </c>
      <c r="I43" s="249">
        <f t="shared" si="9"/>
        <v>196</v>
      </c>
      <c r="J43" s="255">
        <v>4</v>
      </c>
      <c r="K43" s="323"/>
      <c r="L43" s="258"/>
      <c r="M43" s="259"/>
      <c r="N43" s="256"/>
      <c r="O43" s="258"/>
      <c r="P43" s="259"/>
      <c r="Q43" s="256"/>
      <c r="R43" s="258"/>
      <c r="S43" s="259"/>
      <c r="T43" s="256"/>
      <c r="U43" s="258"/>
      <c r="V43" s="259"/>
      <c r="W43" s="256"/>
      <c r="X43" s="258"/>
      <c r="Y43" s="259"/>
      <c r="Z43" s="256"/>
      <c r="AA43" s="258"/>
      <c r="AB43" s="259"/>
      <c r="AC43" s="256">
        <v>2.5</v>
      </c>
      <c r="AD43" s="258">
        <v>2</v>
      </c>
      <c r="AE43" s="259">
        <v>8</v>
      </c>
      <c r="AF43" s="256">
        <v>3.5</v>
      </c>
      <c r="AG43" s="258">
        <v>2</v>
      </c>
      <c r="AH43" s="260">
        <v>8</v>
      </c>
      <c r="AI43" s="256"/>
      <c r="AJ43" s="258"/>
      <c r="AK43" s="259"/>
      <c r="AL43" s="256"/>
      <c r="AM43" s="258"/>
      <c r="AN43" s="260"/>
    </row>
    <row r="44" spans="1:40" ht="33.75" customHeight="1">
      <c r="A44" s="91" t="s">
        <v>261</v>
      </c>
      <c r="B44" s="184" t="s">
        <v>356</v>
      </c>
      <c r="C44" s="244">
        <v>9</v>
      </c>
      <c r="D44" s="249"/>
      <c r="E44" s="249"/>
      <c r="F44" s="255">
        <v>4</v>
      </c>
      <c r="G44" s="255">
        <f t="shared" si="7"/>
        <v>144</v>
      </c>
      <c r="H44" s="248">
        <f t="shared" si="8"/>
        <v>16</v>
      </c>
      <c r="I44" s="249">
        <f t="shared" si="9"/>
        <v>128</v>
      </c>
      <c r="J44" s="255">
        <v>4</v>
      </c>
      <c r="K44" s="323"/>
      <c r="L44" s="258"/>
      <c r="M44" s="259"/>
      <c r="N44" s="256"/>
      <c r="O44" s="258"/>
      <c r="P44" s="259"/>
      <c r="Q44" s="256"/>
      <c r="R44" s="258"/>
      <c r="S44" s="259"/>
      <c r="T44" s="256"/>
      <c r="U44" s="258"/>
      <c r="V44" s="259"/>
      <c r="W44" s="256"/>
      <c r="X44" s="258"/>
      <c r="Y44" s="259"/>
      <c r="Z44" s="256"/>
      <c r="AA44" s="258"/>
      <c r="AB44" s="259"/>
      <c r="AC44" s="256"/>
      <c r="AD44" s="258"/>
      <c r="AE44" s="259"/>
      <c r="AF44" s="256"/>
      <c r="AG44" s="258"/>
      <c r="AH44" s="260"/>
      <c r="AI44" s="256">
        <v>4</v>
      </c>
      <c r="AJ44" s="258">
        <v>4</v>
      </c>
      <c r="AK44" s="259">
        <v>12</v>
      </c>
      <c r="AL44" s="256"/>
      <c r="AM44" s="258"/>
      <c r="AN44" s="260"/>
    </row>
    <row r="45" spans="1:40" ht="33.75" customHeight="1">
      <c r="A45" s="91" t="s">
        <v>357</v>
      </c>
      <c r="B45" s="184" t="s">
        <v>358</v>
      </c>
      <c r="C45" s="244">
        <v>5</v>
      </c>
      <c r="D45" s="249"/>
      <c r="E45" s="249">
        <v>8</v>
      </c>
      <c r="F45" s="255">
        <v>5</v>
      </c>
      <c r="G45" s="255">
        <f t="shared" si="7"/>
        <v>180</v>
      </c>
      <c r="H45" s="248">
        <f t="shared" si="8"/>
        <v>18</v>
      </c>
      <c r="I45" s="249">
        <f t="shared" si="9"/>
        <v>162</v>
      </c>
      <c r="J45" s="255">
        <v>4</v>
      </c>
      <c r="K45" s="323"/>
      <c r="L45" s="258"/>
      <c r="M45" s="259"/>
      <c r="N45" s="256"/>
      <c r="O45" s="258"/>
      <c r="P45" s="259"/>
      <c r="Q45" s="256"/>
      <c r="R45" s="258"/>
      <c r="S45" s="259"/>
      <c r="T45" s="256"/>
      <c r="U45" s="258"/>
      <c r="V45" s="259"/>
      <c r="W45" s="256">
        <v>5</v>
      </c>
      <c r="X45" s="258">
        <v>4</v>
      </c>
      <c r="Y45" s="260">
        <v>14</v>
      </c>
      <c r="Z45" s="256"/>
      <c r="AA45" s="258"/>
      <c r="AB45" s="259"/>
      <c r="AC45" s="256"/>
      <c r="AD45" s="258"/>
      <c r="AE45" s="259"/>
      <c r="AF45" s="256"/>
      <c r="AG45" s="258"/>
      <c r="AH45" s="260"/>
      <c r="AI45" s="256"/>
      <c r="AJ45" s="258"/>
      <c r="AK45" s="259"/>
      <c r="AL45" s="256"/>
      <c r="AM45" s="258"/>
      <c r="AN45" s="260"/>
    </row>
    <row r="46" spans="1:40" ht="33.75" customHeight="1">
      <c r="A46" s="91" t="s">
        <v>359</v>
      </c>
      <c r="B46" s="184" t="s">
        <v>360</v>
      </c>
      <c r="C46" s="244">
        <v>4</v>
      </c>
      <c r="D46" s="249">
        <v>3</v>
      </c>
      <c r="E46" s="249">
        <v>6</v>
      </c>
      <c r="F46" s="255">
        <v>9</v>
      </c>
      <c r="G46" s="255">
        <f t="shared" si="7"/>
        <v>324</v>
      </c>
      <c r="H46" s="248">
        <f t="shared" si="8"/>
        <v>28</v>
      </c>
      <c r="I46" s="249">
        <f t="shared" si="9"/>
        <v>296</v>
      </c>
      <c r="J46" s="255">
        <v>6</v>
      </c>
      <c r="K46" s="323"/>
      <c r="L46" s="258"/>
      <c r="M46" s="259"/>
      <c r="N46" s="256"/>
      <c r="O46" s="258"/>
      <c r="P46" s="259"/>
      <c r="Q46" s="256">
        <v>5</v>
      </c>
      <c r="R46" s="258">
        <v>4</v>
      </c>
      <c r="S46" s="259">
        <v>10</v>
      </c>
      <c r="T46" s="256">
        <v>4</v>
      </c>
      <c r="U46" s="258">
        <v>4</v>
      </c>
      <c r="V46" s="259">
        <v>10</v>
      </c>
      <c r="W46" s="256"/>
      <c r="X46" s="258"/>
      <c r="Y46" s="259"/>
      <c r="Z46" s="256"/>
      <c r="AA46" s="258"/>
      <c r="AB46" s="259"/>
      <c r="AC46" s="256"/>
      <c r="AD46" s="258"/>
      <c r="AE46" s="259"/>
      <c r="AF46" s="256"/>
      <c r="AG46" s="258"/>
      <c r="AH46" s="260"/>
      <c r="AI46" s="256"/>
      <c r="AJ46" s="258"/>
      <c r="AK46" s="259"/>
      <c r="AL46" s="256"/>
      <c r="AM46" s="258"/>
      <c r="AN46" s="260"/>
    </row>
    <row r="47" spans="1:40" ht="33.75" customHeight="1">
      <c r="A47" s="91" t="s">
        <v>361</v>
      </c>
      <c r="B47" s="184" t="s">
        <v>362</v>
      </c>
      <c r="C47" s="244">
        <v>7</v>
      </c>
      <c r="D47" s="249">
        <v>6</v>
      </c>
      <c r="E47" s="249">
        <v>7</v>
      </c>
      <c r="F47" s="255">
        <v>7</v>
      </c>
      <c r="G47" s="255">
        <f t="shared" si="7"/>
        <v>252</v>
      </c>
      <c r="H47" s="248">
        <f t="shared" si="8"/>
        <v>24</v>
      </c>
      <c r="I47" s="249">
        <f t="shared" si="9"/>
        <v>228</v>
      </c>
      <c r="J47" s="255">
        <v>6</v>
      </c>
      <c r="K47" s="323"/>
      <c r="L47" s="258"/>
      <c r="M47" s="259"/>
      <c r="N47" s="256"/>
      <c r="O47" s="258"/>
      <c r="P47" s="259"/>
      <c r="Q47" s="256"/>
      <c r="R47" s="258"/>
      <c r="S47" s="259"/>
      <c r="T47" s="256"/>
      <c r="U47" s="258"/>
      <c r="V47" s="259"/>
      <c r="W47" s="256"/>
      <c r="X47" s="258"/>
      <c r="Y47" s="259"/>
      <c r="Z47" s="250">
        <v>3</v>
      </c>
      <c r="AA47" s="251">
        <v>4</v>
      </c>
      <c r="AB47" s="252">
        <v>8</v>
      </c>
      <c r="AC47" s="250">
        <v>4</v>
      </c>
      <c r="AD47" s="251">
        <v>2</v>
      </c>
      <c r="AE47" s="252">
        <v>10</v>
      </c>
      <c r="AF47" s="256"/>
      <c r="AG47" s="258"/>
      <c r="AH47" s="260"/>
      <c r="AI47" s="256"/>
      <c r="AJ47" s="258"/>
      <c r="AK47" s="259"/>
      <c r="AL47" s="256"/>
      <c r="AM47" s="258"/>
      <c r="AN47" s="260"/>
    </row>
    <row r="48" spans="1:40" ht="33.75" customHeight="1">
      <c r="A48" s="91" t="s">
        <v>363</v>
      </c>
      <c r="B48" s="184" t="s">
        <v>364</v>
      </c>
      <c r="C48" s="244">
        <v>3</v>
      </c>
      <c r="D48" s="262"/>
      <c r="E48" s="262"/>
      <c r="F48" s="255">
        <v>4</v>
      </c>
      <c r="G48" s="255">
        <f t="shared" si="7"/>
        <v>144</v>
      </c>
      <c r="H48" s="248">
        <f t="shared" si="8"/>
        <v>10</v>
      </c>
      <c r="I48" s="249">
        <f t="shared" si="9"/>
        <v>134</v>
      </c>
      <c r="J48" s="255">
        <v>2</v>
      </c>
      <c r="K48" s="323"/>
      <c r="L48" s="258"/>
      <c r="M48" s="259"/>
      <c r="N48" s="256"/>
      <c r="O48" s="258"/>
      <c r="P48" s="259"/>
      <c r="Q48" s="256">
        <v>4</v>
      </c>
      <c r="R48" s="258">
        <v>4</v>
      </c>
      <c r="S48" s="259">
        <v>6</v>
      </c>
      <c r="T48" s="256"/>
      <c r="U48" s="258"/>
      <c r="V48" s="259"/>
      <c r="W48" s="256"/>
      <c r="X48" s="258"/>
      <c r="Y48" s="259"/>
      <c r="Z48" s="256"/>
      <c r="AA48" s="258"/>
      <c r="AB48" s="259"/>
      <c r="AC48" s="256"/>
      <c r="AD48" s="258"/>
      <c r="AE48" s="259"/>
      <c r="AF48" s="256"/>
      <c r="AG48" s="258"/>
      <c r="AH48" s="260"/>
      <c r="AI48" s="256"/>
      <c r="AJ48" s="258"/>
      <c r="AK48" s="259"/>
      <c r="AL48" s="256"/>
      <c r="AM48" s="258"/>
      <c r="AN48" s="260"/>
    </row>
    <row r="49" spans="1:40" ht="33.75" customHeight="1">
      <c r="A49" s="91" t="s">
        <v>365</v>
      </c>
      <c r="B49" s="184" t="s">
        <v>366</v>
      </c>
      <c r="C49" s="244">
        <v>8</v>
      </c>
      <c r="D49" s="262"/>
      <c r="E49" s="262"/>
      <c r="F49" s="255">
        <v>4</v>
      </c>
      <c r="G49" s="255">
        <f t="shared" si="7"/>
        <v>144</v>
      </c>
      <c r="H49" s="248">
        <f t="shared" si="8"/>
        <v>22</v>
      </c>
      <c r="I49" s="249">
        <f t="shared" si="9"/>
        <v>122</v>
      </c>
      <c r="J49" s="255">
        <v>6</v>
      </c>
      <c r="K49" s="323"/>
      <c r="L49" s="258"/>
      <c r="M49" s="259"/>
      <c r="N49" s="256"/>
      <c r="O49" s="258"/>
      <c r="P49" s="259"/>
      <c r="Q49" s="256"/>
      <c r="R49" s="258"/>
      <c r="S49" s="259"/>
      <c r="T49" s="256"/>
      <c r="U49" s="258"/>
      <c r="V49" s="259"/>
      <c r="W49" s="256"/>
      <c r="X49" s="258"/>
      <c r="Y49" s="259"/>
      <c r="Z49" s="256"/>
      <c r="AA49" s="258"/>
      <c r="AB49" s="259"/>
      <c r="AC49" s="256">
        <v>2</v>
      </c>
      <c r="AD49" s="258">
        <v>4</v>
      </c>
      <c r="AE49" s="259">
        <v>8</v>
      </c>
      <c r="AF49" s="256">
        <v>2</v>
      </c>
      <c r="AG49" s="258">
        <v>2</v>
      </c>
      <c r="AH49" s="260">
        <v>8</v>
      </c>
      <c r="AI49" s="256"/>
      <c r="AJ49" s="258"/>
      <c r="AK49" s="259"/>
      <c r="AL49" s="256"/>
      <c r="AM49" s="258"/>
      <c r="AN49" s="260"/>
    </row>
    <row r="50" spans="1:40" ht="33.75" customHeight="1">
      <c r="A50" s="91" t="s">
        <v>367</v>
      </c>
      <c r="B50" s="184" t="s">
        <v>368</v>
      </c>
      <c r="C50" s="244"/>
      <c r="D50" s="262" t="s">
        <v>468</v>
      </c>
      <c r="E50" s="262"/>
      <c r="F50" s="255">
        <v>4.5</v>
      </c>
      <c r="G50" s="255">
        <f t="shared" si="7"/>
        <v>162</v>
      </c>
      <c r="H50" s="248">
        <f t="shared" si="8"/>
        <v>30</v>
      </c>
      <c r="I50" s="249">
        <f t="shared" si="9"/>
        <v>132</v>
      </c>
      <c r="J50" s="255">
        <v>6</v>
      </c>
      <c r="K50" s="323"/>
      <c r="L50" s="258"/>
      <c r="M50" s="259"/>
      <c r="N50" s="256"/>
      <c r="O50" s="258"/>
      <c r="P50" s="259"/>
      <c r="Q50" s="256"/>
      <c r="R50" s="258"/>
      <c r="S50" s="259"/>
      <c r="T50" s="256"/>
      <c r="U50" s="258"/>
      <c r="V50" s="259"/>
      <c r="W50" s="256"/>
      <c r="X50" s="258"/>
      <c r="Y50" s="259"/>
      <c r="Z50" s="256"/>
      <c r="AA50" s="258"/>
      <c r="AB50" s="259"/>
      <c r="AC50" s="256"/>
      <c r="AD50" s="258"/>
      <c r="AE50" s="259"/>
      <c r="AF50" s="256"/>
      <c r="AG50" s="258"/>
      <c r="AH50" s="260"/>
      <c r="AI50" s="256">
        <v>3</v>
      </c>
      <c r="AJ50" s="258">
        <v>6</v>
      </c>
      <c r="AK50" s="259">
        <v>14</v>
      </c>
      <c r="AL50" s="256">
        <v>1.5</v>
      </c>
      <c r="AM50" s="258">
        <v>4</v>
      </c>
      <c r="AN50" s="260">
        <v>6</v>
      </c>
    </row>
    <row r="51" spans="1:40" ht="33.75" customHeight="1">
      <c r="A51" s="91" t="s">
        <v>369</v>
      </c>
      <c r="B51" s="184" t="s">
        <v>370</v>
      </c>
      <c r="C51" s="244"/>
      <c r="D51" s="262" t="s">
        <v>469</v>
      </c>
      <c r="E51" s="262"/>
      <c r="F51" s="255">
        <v>3.5</v>
      </c>
      <c r="G51" s="255">
        <f t="shared" si="7"/>
        <v>126</v>
      </c>
      <c r="H51" s="248">
        <f t="shared" si="8"/>
        <v>20</v>
      </c>
      <c r="I51" s="249">
        <f t="shared" si="9"/>
        <v>106</v>
      </c>
      <c r="J51" s="255">
        <v>4</v>
      </c>
      <c r="K51" s="323"/>
      <c r="L51" s="258"/>
      <c r="M51" s="259"/>
      <c r="N51" s="256"/>
      <c r="O51" s="258"/>
      <c r="P51" s="259"/>
      <c r="Q51" s="256"/>
      <c r="R51" s="258"/>
      <c r="S51" s="259"/>
      <c r="T51" s="256"/>
      <c r="U51" s="258"/>
      <c r="V51" s="259"/>
      <c r="W51" s="256"/>
      <c r="X51" s="258"/>
      <c r="Y51" s="259"/>
      <c r="Z51" s="256"/>
      <c r="AA51" s="258"/>
      <c r="AB51" s="259"/>
      <c r="AC51" s="256"/>
      <c r="AD51" s="258"/>
      <c r="AE51" s="259"/>
      <c r="AF51" s="256">
        <v>1.5</v>
      </c>
      <c r="AG51" s="258">
        <v>2</v>
      </c>
      <c r="AH51" s="260">
        <v>4</v>
      </c>
      <c r="AI51" s="256">
        <v>2</v>
      </c>
      <c r="AJ51" s="258">
        <v>4</v>
      </c>
      <c r="AK51" s="259">
        <v>10</v>
      </c>
      <c r="AL51" s="256"/>
      <c r="AM51" s="258"/>
      <c r="AN51" s="260"/>
    </row>
    <row r="52" spans="1:40" ht="33.75" customHeight="1">
      <c r="A52" s="91" t="s">
        <v>371</v>
      </c>
      <c r="B52" s="184" t="s">
        <v>372</v>
      </c>
      <c r="C52" s="244">
        <v>3</v>
      </c>
      <c r="D52" s="262"/>
      <c r="E52" s="262"/>
      <c r="F52" s="255">
        <v>3</v>
      </c>
      <c r="G52" s="255">
        <f t="shared" si="7"/>
        <v>108</v>
      </c>
      <c r="H52" s="248">
        <f t="shared" si="8"/>
        <v>10</v>
      </c>
      <c r="I52" s="249">
        <f t="shared" si="9"/>
        <v>98</v>
      </c>
      <c r="J52" s="255">
        <v>2</v>
      </c>
      <c r="K52" s="323"/>
      <c r="L52" s="258"/>
      <c r="M52" s="259"/>
      <c r="N52" s="256"/>
      <c r="O52" s="258"/>
      <c r="P52" s="259"/>
      <c r="Q52" s="256">
        <v>3</v>
      </c>
      <c r="R52" s="258">
        <v>4</v>
      </c>
      <c r="S52" s="260">
        <v>6</v>
      </c>
      <c r="T52" s="256"/>
      <c r="U52" s="258"/>
      <c r="V52" s="259"/>
      <c r="W52" s="256"/>
      <c r="X52" s="258"/>
      <c r="Y52" s="259"/>
      <c r="Z52" s="256"/>
      <c r="AA52" s="258"/>
      <c r="AB52" s="259"/>
      <c r="AC52" s="256"/>
      <c r="AD52" s="258"/>
      <c r="AE52" s="259"/>
      <c r="AF52" s="256"/>
      <c r="AG52" s="258"/>
      <c r="AH52" s="260"/>
      <c r="AI52" s="256"/>
      <c r="AJ52" s="258"/>
      <c r="AK52" s="259"/>
      <c r="AL52" s="256"/>
      <c r="AM52" s="258"/>
      <c r="AN52" s="260"/>
    </row>
    <row r="53" spans="1:40" ht="33.75" customHeight="1">
      <c r="A53" s="91" t="s">
        <v>373</v>
      </c>
      <c r="B53" s="184" t="s">
        <v>374</v>
      </c>
      <c r="C53" s="244">
        <v>6</v>
      </c>
      <c r="D53" s="262"/>
      <c r="E53" s="262"/>
      <c r="F53" s="255">
        <v>4</v>
      </c>
      <c r="G53" s="255">
        <f t="shared" si="7"/>
        <v>144</v>
      </c>
      <c r="H53" s="248">
        <f t="shared" si="8"/>
        <v>14</v>
      </c>
      <c r="I53" s="249">
        <f t="shared" si="9"/>
        <v>130</v>
      </c>
      <c r="J53" s="255">
        <v>4</v>
      </c>
      <c r="K53" s="323"/>
      <c r="L53" s="258"/>
      <c r="M53" s="259"/>
      <c r="N53" s="256"/>
      <c r="O53" s="258"/>
      <c r="P53" s="259"/>
      <c r="Q53" s="256"/>
      <c r="R53" s="258"/>
      <c r="S53" s="259"/>
      <c r="T53" s="256"/>
      <c r="U53" s="258"/>
      <c r="V53" s="259"/>
      <c r="W53" s="256"/>
      <c r="X53" s="258"/>
      <c r="Y53" s="259"/>
      <c r="Z53" s="256">
        <v>4</v>
      </c>
      <c r="AA53" s="258">
        <v>4</v>
      </c>
      <c r="AB53" s="259">
        <v>10</v>
      </c>
      <c r="AC53" s="256"/>
      <c r="AD53" s="258"/>
      <c r="AE53" s="259"/>
      <c r="AF53" s="256"/>
      <c r="AG53" s="258"/>
      <c r="AH53" s="260"/>
      <c r="AI53" s="256"/>
      <c r="AJ53" s="258"/>
      <c r="AK53" s="259"/>
      <c r="AL53" s="256"/>
      <c r="AM53" s="258"/>
      <c r="AN53" s="260"/>
    </row>
    <row r="54" spans="1:40" ht="33.75" customHeight="1">
      <c r="A54" s="91" t="s">
        <v>375</v>
      </c>
      <c r="B54" s="184" t="s">
        <v>376</v>
      </c>
      <c r="C54" s="244">
        <v>8</v>
      </c>
      <c r="D54" s="262"/>
      <c r="E54" s="262"/>
      <c r="F54" s="255">
        <v>4</v>
      </c>
      <c r="G54" s="255">
        <f t="shared" si="7"/>
        <v>144</v>
      </c>
      <c r="H54" s="248">
        <f t="shared" si="8"/>
        <v>12</v>
      </c>
      <c r="I54" s="249">
        <f t="shared" si="9"/>
        <v>132</v>
      </c>
      <c r="J54" s="255">
        <v>4</v>
      </c>
      <c r="K54" s="323"/>
      <c r="L54" s="258"/>
      <c r="M54" s="259"/>
      <c r="N54" s="256"/>
      <c r="O54" s="258"/>
      <c r="P54" s="259"/>
      <c r="Q54" s="256"/>
      <c r="R54" s="258"/>
      <c r="S54" s="259"/>
      <c r="T54" s="256"/>
      <c r="U54" s="258"/>
      <c r="V54" s="259"/>
      <c r="W54" s="256"/>
      <c r="X54" s="258"/>
      <c r="Y54" s="259"/>
      <c r="Z54" s="256"/>
      <c r="AA54" s="258"/>
      <c r="AB54" s="259"/>
      <c r="AC54" s="256"/>
      <c r="AD54" s="258"/>
      <c r="AE54" s="259"/>
      <c r="AF54" s="256">
        <v>4</v>
      </c>
      <c r="AG54" s="258">
        <v>4</v>
      </c>
      <c r="AH54" s="260">
        <v>8</v>
      </c>
      <c r="AI54" s="256"/>
      <c r="AJ54" s="258"/>
      <c r="AK54" s="259"/>
      <c r="AL54" s="256"/>
      <c r="AM54" s="258"/>
      <c r="AN54" s="260"/>
    </row>
    <row r="55" spans="1:40" ht="33.75" customHeight="1">
      <c r="A55" s="91" t="s">
        <v>377</v>
      </c>
      <c r="B55" s="291" t="s">
        <v>378</v>
      </c>
      <c r="C55" s="244">
        <v>6</v>
      </c>
      <c r="D55" s="262"/>
      <c r="E55" s="262"/>
      <c r="F55" s="263">
        <v>4</v>
      </c>
      <c r="G55" s="263">
        <f t="shared" si="7"/>
        <v>144</v>
      </c>
      <c r="H55" s="248">
        <f t="shared" si="8"/>
        <v>14</v>
      </c>
      <c r="I55" s="249">
        <f t="shared" si="9"/>
        <v>130</v>
      </c>
      <c r="J55" s="255">
        <v>4</v>
      </c>
      <c r="K55" s="323"/>
      <c r="L55" s="258"/>
      <c r="M55" s="259"/>
      <c r="N55" s="256"/>
      <c r="O55" s="258"/>
      <c r="P55" s="259"/>
      <c r="Q55" s="256"/>
      <c r="R55" s="258"/>
      <c r="S55" s="259"/>
      <c r="T55" s="256"/>
      <c r="U55" s="258"/>
      <c r="V55" s="259"/>
      <c r="W55" s="256"/>
      <c r="X55" s="258"/>
      <c r="Y55" s="259"/>
      <c r="Z55" s="256">
        <v>4</v>
      </c>
      <c r="AA55" s="258">
        <v>4</v>
      </c>
      <c r="AB55" s="259">
        <v>10</v>
      </c>
      <c r="AC55" s="256"/>
      <c r="AD55" s="258"/>
      <c r="AE55" s="259"/>
      <c r="AF55" s="256"/>
      <c r="AG55" s="258"/>
      <c r="AH55" s="260"/>
      <c r="AI55" s="256"/>
      <c r="AJ55" s="258"/>
      <c r="AK55" s="259"/>
      <c r="AL55" s="256"/>
      <c r="AM55" s="258"/>
      <c r="AN55" s="260"/>
    </row>
    <row r="56" spans="1:40" ht="33.75" customHeight="1">
      <c r="A56" s="90" t="s">
        <v>379</v>
      </c>
      <c r="B56" s="184" t="s">
        <v>430</v>
      </c>
      <c r="C56" s="244"/>
      <c r="D56" s="254" t="s">
        <v>470</v>
      </c>
      <c r="E56" s="249"/>
      <c r="F56" s="255">
        <v>2</v>
      </c>
      <c r="G56" s="255">
        <f t="shared" si="7"/>
        <v>72</v>
      </c>
      <c r="H56" s="248">
        <f t="shared" si="8"/>
        <v>8</v>
      </c>
      <c r="I56" s="249">
        <f t="shared" si="9"/>
        <v>64</v>
      </c>
      <c r="J56" s="255">
        <v>2</v>
      </c>
      <c r="K56" s="323"/>
      <c r="L56" s="258"/>
      <c r="M56" s="259"/>
      <c r="N56" s="256"/>
      <c r="O56" s="258"/>
      <c r="P56" s="259"/>
      <c r="Q56" s="256"/>
      <c r="R56" s="258"/>
      <c r="S56" s="259"/>
      <c r="T56" s="256"/>
      <c r="U56" s="258"/>
      <c r="V56" s="259"/>
      <c r="W56" s="256"/>
      <c r="X56" s="258"/>
      <c r="Y56" s="259"/>
      <c r="Z56" s="256">
        <v>2</v>
      </c>
      <c r="AA56" s="258">
        <v>2</v>
      </c>
      <c r="AB56" s="259">
        <v>6</v>
      </c>
      <c r="AC56" s="256"/>
      <c r="AD56" s="258"/>
      <c r="AE56" s="259"/>
      <c r="AF56" s="256"/>
      <c r="AG56" s="258"/>
      <c r="AH56" s="260"/>
      <c r="AI56" s="256"/>
      <c r="AJ56" s="258"/>
      <c r="AK56" s="259"/>
      <c r="AL56" s="256"/>
      <c r="AM56" s="258"/>
      <c r="AN56" s="260"/>
    </row>
    <row r="57" spans="1:40" ht="33.75" customHeight="1">
      <c r="A57" s="91" t="s">
        <v>380</v>
      </c>
      <c r="B57" s="184" t="s">
        <v>431</v>
      </c>
      <c r="C57" s="244"/>
      <c r="D57" s="254" t="s">
        <v>465</v>
      </c>
      <c r="E57" s="249"/>
      <c r="F57" s="255">
        <v>2</v>
      </c>
      <c r="G57" s="247">
        <f t="shared" si="7"/>
        <v>72</v>
      </c>
      <c r="H57" s="248">
        <f t="shared" si="8"/>
        <v>8</v>
      </c>
      <c r="I57" s="249">
        <f t="shared" si="9"/>
        <v>64</v>
      </c>
      <c r="J57" s="255">
        <v>2</v>
      </c>
      <c r="K57" s="323"/>
      <c r="L57" s="258"/>
      <c r="M57" s="259"/>
      <c r="N57" s="256"/>
      <c r="O57" s="258"/>
      <c r="P57" s="259"/>
      <c r="Q57" s="256"/>
      <c r="R57" s="258"/>
      <c r="S57" s="259"/>
      <c r="T57" s="256"/>
      <c r="U57" s="258"/>
      <c r="V57" s="259"/>
      <c r="W57" s="256">
        <v>2</v>
      </c>
      <c r="X57" s="258">
        <v>2</v>
      </c>
      <c r="Y57" s="259">
        <v>6</v>
      </c>
      <c r="Z57" s="256"/>
      <c r="AA57" s="258"/>
      <c r="AB57" s="259"/>
      <c r="AC57" s="256"/>
      <c r="AD57" s="258"/>
      <c r="AE57" s="259"/>
      <c r="AF57" s="256"/>
      <c r="AG57" s="258"/>
      <c r="AH57" s="260"/>
      <c r="AI57" s="256"/>
      <c r="AJ57" s="258"/>
      <c r="AK57" s="259"/>
      <c r="AL57" s="256"/>
      <c r="AM57" s="258"/>
      <c r="AN57" s="260"/>
    </row>
    <row r="58" spans="1:40" ht="39" customHeight="1">
      <c r="A58" s="91" t="s">
        <v>381</v>
      </c>
      <c r="B58" s="184" t="s">
        <v>382</v>
      </c>
      <c r="C58" s="244"/>
      <c r="D58" s="254">
        <v>7</v>
      </c>
      <c r="E58" s="249"/>
      <c r="F58" s="255">
        <v>2</v>
      </c>
      <c r="G58" s="247">
        <f t="shared" si="7"/>
        <v>72</v>
      </c>
      <c r="H58" s="248">
        <f t="shared" si="8"/>
        <v>8</v>
      </c>
      <c r="I58" s="249">
        <f t="shared" si="9"/>
        <v>64</v>
      </c>
      <c r="J58" s="255">
        <v>2</v>
      </c>
      <c r="K58" s="323"/>
      <c r="L58" s="258"/>
      <c r="M58" s="259"/>
      <c r="N58" s="256"/>
      <c r="O58" s="258"/>
      <c r="P58" s="259"/>
      <c r="Q58" s="256"/>
      <c r="R58" s="258"/>
      <c r="S58" s="259"/>
      <c r="T58" s="256"/>
      <c r="U58" s="258"/>
      <c r="V58" s="259"/>
      <c r="W58" s="256"/>
      <c r="X58" s="258"/>
      <c r="Y58" s="259"/>
      <c r="Z58" s="256"/>
      <c r="AA58" s="258"/>
      <c r="AB58" s="259"/>
      <c r="AC58" s="256">
        <v>2</v>
      </c>
      <c r="AD58" s="258">
        <v>2</v>
      </c>
      <c r="AE58" s="259">
        <v>6</v>
      </c>
      <c r="AF58" s="256"/>
      <c r="AG58" s="258"/>
      <c r="AH58" s="260"/>
      <c r="AI58" s="256"/>
      <c r="AJ58" s="258"/>
      <c r="AK58" s="259"/>
      <c r="AL58" s="256"/>
      <c r="AM58" s="258"/>
      <c r="AN58" s="260"/>
    </row>
    <row r="59" spans="1:40" ht="40.5" customHeight="1">
      <c r="A59" s="166" t="s">
        <v>383</v>
      </c>
      <c r="B59" s="184" t="s">
        <v>384</v>
      </c>
      <c r="C59" s="244"/>
      <c r="D59" s="254">
        <v>1</v>
      </c>
      <c r="E59" s="249"/>
      <c r="F59" s="255">
        <v>2</v>
      </c>
      <c r="G59" s="247">
        <f t="shared" si="7"/>
        <v>72</v>
      </c>
      <c r="H59" s="248">
        <f t="shared" si="8"/>
        <v>8</v>
      </c>
      <c r="I59" s="249">
        <f t="shared" si="9"/>
        <v>64</v>
      </c>
      <c r="J59" s="255">
        <v>2</v>
      </c>
      <c r="K59" s="323">
        <v>2</v>
      </c>
      <c r="L59" s="258">
        <v>2</v>
      </c>
      <c r="M59" s="259">
        <v>6</v>
      </c>
      <c r="N59" s="256"/>
      <c r="O59" s="258"/>
      <c r="P59" s="259"/>
      <c r="Q59" s="256"/>
      <c r="R59" s="258"/>
      <c r="S59" s="259"/>
      <c r="T59" s="256"/>
      <c r="U59" s="258"/>
      <c r="V59" s="259"/>
      <c r="W59" s="256"/>
      <c r="X59" s="258"/>
      <c r="Y59" s="259"/>
      <c r="Z59" s="256"/>
      <c r="AA59" s="258"/>
      <c r="AB59" s="259"/>
      <c r="AC59" s="256"/>
      <c r="AD59" s="258"/>
      <c r="AE59" s="259"/>
      <c r="AF59" s="256"/>
      <c r="AG59" s="258"/>
      <c r="AH59" s="260"/>
      <c r="AI59" s="256"/>
      <c r="AJ59" s="258"/>
      <c r="AK59" s="259"/>
      <c r="AL59" s="256"/>
      <c r="AM59" s="258"/>
      <c r="AN59" s="260"/>
    </row>
    <row r="60" spans="1:40" ht="33.75" customHeight="1">
      <c r="A60" s="91" t="s">
        <v>385</v>
      </c>
      <c r="B60" s="184" t="s">
        <v>386</v>
      </c>
      <c r="C60" s="324"/>
      <c r="D60" s="325">
        <v>3</v>
      </c>
      <c r="E60" s="326"/>
      <c r="F60" s="327">
        <v>2</v>
      </c>
      <c r="G60" s="247">
        <f t="shared" si="7"/>
        <v>72</v>
      </c>
      <c r="H60" s="248">
        <f t="shared" si="8"/>
        <v>8</v>
      </c>
      <c r="I60" s="249">
        <f t="shared" si="9"/>
        <v>64</v>
      </c>
      <c r="J60" s="255">
        <v>2</v>
      </c>
      <c r="K60" s="323"/>
      <c r="L60" s="258"/>
      <c r="M60" s="259"/>
      <c r="N60" s="256"/>
      <c r="O60" s="258"/>
      <c r="P60" s="259"/>
      <c r="Q60" s="256">
        <v>2</v>
      </c>
      <c r="R60" s="258">
        <v>2</v>
      </c>
      <c r="S60" s="259">
        <v>6</v>
      </c>
      <c r="T60" s="256"/>
      <c r="U60" s="258"/>
      <c r="V60" s="259"/>
      <c r="W60" s="256"/>
      <c r="X60" s="258"/>
      <c r="Y60" s="259"/>
      <c r="Z60" s="256"/>
      <c r="AA60" s="258"/>
      <c r="AB60" s="259"/>
      <c r="AC60" s="256"/>
      <c r="AD60" s="258"/>
      <c r="AE60" s="259"/>
      <c r="AF60" s="256"/>
      <c r="AG60" s="258"/>
      <c r="AH60" s="260"/>
      <c r="AI60" s="256"/>
      <c r="AJ60" s="258"/>
      <c r="AK60" s="259"/>
      <c r="AL60" s="256"/>
      <c r="AM60" s="258"/>
      <c r="AN60" s="260"/>
    </row>
    <row r="61" spans="1:40" ht="33.75" customHeight="1">
      <c r="A61" s="344" t="s">
        <v>387</v>
      </c>
      <c r="B61" s="291" t="s">
        <v>388</v>
      </c>
      <c r="C61" s="244"/>
      <c r="D61" s="261">
        <v>5</v>
      </c>
      <c r="E61" s="262"/>
      <c r="F61" s="263">
        <v>2</v>
      </c>
      <c r="G61" s="247">
        <f t="shared" si="7"/>
        <v>72</v>
      </c>
      <c r="H61" s="248">
        <f t="shared" si="8"/>
        <v>10</v>
      </c>
      <c r="I61" s="249">
        <f t="shared" si="9"/>
        <v>62</v>
      </c>
      <c r="J61" s="255">
        <v>2</v>
      </c>
      <c r="K61" s="323"/>
      <c r="L61" s="258"/>
      <c r="M61" s="259"/>
      <c r="N61" s="256"/>
      <c r="O61" s="258"/>
      <c r="P61" s="259"/>
      <c r="Q61" s="256"/>
      <c r="R61" s="258"/>
      <c r="S61" s="259"/>
      <c r="T61" s="256"/>
      <c r="U61" s="258"/>
      <c r="V61" s="259"/>
      <c r="W61" s="256">
        <v>2</v>
      </c>
      <c r="X61" s="258">
        <v>2</v>
      </c>
      <c r="Y61" s="259">
        <v>8</v>
      </c>
      <c r="Z61" s="256"/>
      <c r="AA61" s="258"/>
      <c r="AB61" s="259"/>
      <c r="AC61" s="256"/>
      <c r="AD61" s="258"/>
      <c r="AE61" s="259"/>
      <c r="AF61" s="256"/>
      <c r="AG61" s="258"/>
      <c r="AH61" s="260"/>
      <c r="AI61" s="256"/>
      <c r="AJ61" s="258"/>
      <c r="AK61" s="259"/>
      <c r="AL61" s="256"/>
      <c r="AM61" s="258"/>
      <c r="AN61" s="260"/>
    </row>
    <row r="62" spans="1:40" ht="33.75" customHeight="1">
      <c r="A62" s="91" t="s">
        <v>389</v>
      </c>
      <c r="B62" s="292" t="s">
        <v>426</v>
      </c>
      <c r="C62" s="244"/>
      <c r="D62" s="261">
        <v>7</v>
      </c>
      <c r="E62" s="262"/>
      <c r="F62" s="255">
        <v>2</v>
      </c>
      <c r="G62" s="247">
        <f>PRODUCT(F62,36)</f>
        <v>72</v>
      </c>
      <c r="H62" s="248">
        <f t="shared" si="8"/>
        <v>8</v>
      </c>
      <c r="I62" s="249">
        <f t="shared" si="9"/>
        <v>64</v>
      </c>
      <c r="J62" s="255">
        <v>2</v>
      </c>
      <c r="K62" s="323"/>
      <c r="L62" s="258"/>
      <c r="M62" s="259"/>
      <c r="N62" s="256"/>
      <c r="O62" s="258"/>
      <c r="P62" s="259"/>
      <c r="Q62" s="256"/>
      <c r="R62" s="258"/>
      <c r="S62" s="259"/>
      <c r="T62" s="256"/>
      <c r="U62" s="258"/>
      <c r="V62" s="259"/>
      <c r="W62" s="256"/>
      <c r="X62" s="258"/>
      <c r="Y62" s="259"/>
      <c r="Z62" s="256"/>
      <c r="AA62" s="258"/>
      <c r="AB62" s="259"/>
      <c r="AC62" s="256">
        <v>2</v>
      </c>
      <c r="AD62" s="258">
        <v>2</v>
      </c>
      <c r="AE62" s="259">
        <v>6</v>
      </c>
      <c r="AF62" s="256"/>
      <c r="AG62" s="258"/>
      <c r="AH62" s="260"/>
      <c r="AI62" s="256"/>
      <c r="AJ62" s="258"/>
      <c r="AK62" s="259"/>
      <c r="AL62" s="256"/>
      <c r="AM62" s="258"/>
      <c r="AN62" s="260"/>
    </row>
    <row r="63" spans="1:40" ht="33.75" customHeight="1" thickBot="1">
      <c r="A63" s="91" t="s">
        <v>389</v>
      </c>
      <c r="B63" s="292" t="s">
        <v>428</v>
      </c>
      <c r="C63" s="244">
        <v>8</v>
      </c>
      <c r="D63" s="261"/>
      <c r="E63" s="262"/>
      <c r="F63" s="255">
        <v>3</v>
      </c>
      <c r="G63" s="247">
        <f>PRODUCT(F63,36)</f>
        <v>108</v>
      </c>
      <c r="H63" s="248">
        <f t="shared" si="8"/>
        <v>10</v>
      </c>
      <c r="I63" s="249">
        <f t="shared" si="9"/>
        <v>98</v>
      </c>
      <c r="J63" s="255">
        <v>2</v>
      </c>
      <c r="K63" s="323"/>
      <c r="L63" s="258"/>
      <c r="M63" s="259"/>
      <c r="N63" s="256"/>
      <c r="O63" s="258"/>
      <c r="P63" s="259"/>
      <c r="Q63" s="256"/>
      <c r="R63" s="258"/>
      <c r="S63" s="259"/>
      <c r="T63" s="256"/>
      <c r="U63" s="258"/>
      <c r="V63" s="259"/>
      <c r="W63" s="256"/>
      <c r="X63" s="258"/>
      <c r="Y63" s="259"/>
      <c r="Z63" s="256"/>
      <c r="AA63" s="258"/>
      <c r="AB63" s="259"/>
      <c r="AC63" s="256"/>
      <c r="AD63" s="258"/>
      <c r="AE63" s="259"/>
      <c r="AF63" s="256">
        <v>3</v>
      </c>
      <c r="AG63" s="258">
        <v>4</v>
      </c>
      <c r="AH63" s="260">
        <v>6</v>
      </c>
      <c r="AI63" s="256"/>
      <c r="AJ63" s="258"/>
      <c r="AK63" s="259"/>
      <c r="AL63" s="256"/>
      <c r="AM63" s="258"/>
      <c r="AN63" s="260"/>
    </row>
    <row r="64" spans="1:40" s="14" customFormat="1" ht="23.25" customHeight="1" thickBot="1">
      <c r="A64" s="179"/>
      <c r="B64" s="339" t="s">
        <v>193</v>
      </c>
      <c r="C64" s="270"/>
      <c r="D64" s="271"/>
      <c r="E64" s="272"/>
      <c r="F64" s="273">
        <f>SUM(F65:F78)</f>
        <v>48</v>
      </c>
      <c r="G64" s="273">
        <f>SUM(G65:G78)</f>
        <v>1728</v>
      </c>
      <c r="H64" s="274">
        <f>SUM(H65:H78)</f>
        <v>212</v>
      </c>
      <c r="I64" s="275">
        <f>SUM(I65:I78)</f>
        <v>1516</v>
      </c>
      <c r="J64" s="273"/>
      <c r="K64" s="270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</row>
    <row r="65" spans="1:40" ht="40.5" customHeight="1">
      <c r="A65" s="91" t="s">
        <v>225</v>
      </c>
      <c r="B65" s="184" t="s">
        <v>390</v>
      </c>
      <c r="C65" s="244"/>
      <c r="D65" s="254">
        <v>9</v>
      </c>
      <c r="E65" s="249"/>
      <c r="F65" s="255">
        <v>3</v>
      </c>
      <c r="G65" s="247">
        <f aca="true" t="shared" si="10" ref="G65:G74">PRODUCT(F65,36)</f>
        <v>108</v>
      </c>
      <c r="H65" s="248">
        <f aca="true" t="shared" si="11" ref="H65:H75">SUM(L65:M65,O65:P65,R65:S65,U65:V65,X65:Y65,AA65:AB65,AD65:AE65,AG65:AH65,AJ65:AK65,AM65:AN65)</f>
        <v>16</v>
      </c>
      <c r="I65" s="249">
        <f aca="true" t="shared" si="12" ref="I65:I77">SUM(G65,-H65)</f>
        <v>92</v>
      </c>
      <c r="J65" s="247">
        <v>4</v>
      </c>
      <c r="K65" s="322"/>
      <c r="L65" s="251"/>
      <c r="M65" s="252"/>
      <c r="N65" s="250"/>
      <c r="O65" s="251"/>
      <c r="P65" s="252"/>
      <c r="Q65" s="250"/>
      <c r="R65" s="328"/>
      <c r="S65" s="217"/>
      <c r="T65" s="250"/>
      <c r="U65" s="251"/>
      <c r="V65" s="252"/>
      <c r="W65" s="250"/>
      <c r="X65" s="251"/>
      <c r="Y65" s="252"/>
      <c r="Z65" s="250"/>
      <c r="AA65" s="251"/>
      <c r="AB65" s="252"/>
      <c r="AC65" s="250"/>
      <c r="AD65" s="251"/>
      <c r="AE65" s="252"/>
      <c r="AF65" s="250"/>
      <c r="AG65" s="251"/>
      <c r="AH65" s="253"/>
      <c r="AI65" s="250">
        <v>3</v>
      </c>
      <c r="AJ65" s="251">
        <v>4</v>
      </c>
      <c r="AK65" s="253">
        <v>12</v>
      </c>
      <c r="AL65" s="250"/>
      <c r="AM65" s="251"/>
      <c r="AN65" s="253"/>
    </row>
    <row r="66" spans="1:40" ht="23.25" customHeight="1">
      <c r="A66" s="91" t="s">
        <v>226</v>
      </c>
      <c r="B66" s="291" t="s">
        <v>391</v>
      </c>
      <c r="C66" s="244">
        <v>9</v>
      </c>
      <c r="D66" s="261"/>
      <c r="E66" s="262"/>
      <c r="F66" s="263">
        <v>2</v>
      </c>
      <c r="G66" s="247">
        <f t="shared" si="10"/>
        <v>72</v>
      </c>
      <c r="H66" s="248">
        <f t="shared" si="11"/>
        <v>12</v>
      </c>
      <c r="I66" s="249">
        <f t="shared" si="12"/>
        <v>60</v>
      </c>
      <c r="J66" s="255">
        <v>4</v>
      </c>
      <c r="K66" s="323"/>
      <c r="L66" s="329"/>
      <c r="M66" s="259"/>
      <c r="N66" s="256"/>
      <c r="O66" s="329"/>
      <c r="P66" s="259"/>
      <c r="Q66" s="256"/>
      <c r="R66" s="329"/>
      <c r="S66" s="259"/>
      <c r="T66" s="256"/>
      <c r="U66" s="329"/>
      <c r="V66" s="259"/>
      <c r="W66" s="256"/>
      <c r="X66" s="276"/>
      <c r="Y66" s="259"/>
      <c r="Z66" s="256"/>
      <c r="AA66" s="329"/>
      <c r="AB66" s="277"/>
      <c r="AC66" s="257"/>
      <c r="AD66" s="276"/>
      <c r="AE66" s="277"/>
      <c r="AF66" s="257"/>
      <c r="AG66" s="276"/>
      <c r="AH66" s="277"/>
      <c r="AI66" s="257">
        <v>2</v>
      </c>
      <c r="AJ66" s="276">
        <v>4</v>
      </c>
      <c r="AK66" s="277">
        <v>8</v>
      </c>
      <c r="AL66" s="257"/>
      <c r="AM66" s="276"/>
      <c r="AN66" s="278"/>
    </row>
    <row r="67" spans="1:40" ht="38.25" customHeight="1">
      <c r="A67" s="91" t="s">
        <v>227</v>
      </c>
      <c r="B67" s="184" t="s">
        <v>392</v>
      </c>
      <c r="C67" s="244">
        <v>7</v>
      </c>
      <c r="D67" s="254"/>
      <c r="E67" s="249"/>
      <c r="F67" s="255">
        <v>3</v>
      </c>
      <c r="G67" s="247">
        <f t="shared" si="10"/>
        <v>108</v>
      </c>
      <c r="H67" s="248">
        <f t="shared" si="11"/>
        <v>10</v>
      </c>
      <c r="I67" s="249">
        <f t="shared" si="12"/>
        <v>98</v>
      </c>
      <c r="J67" s="255">
        <v>2</v>
      </c>
      <c r="K67" s="323"/>
      <c r="L67" s="276"/>
      <c r="M67" s="277"/>
      <c r="N67" s="256"/>
      <c r="O67" s="276"/>
      <c r="P67" s="277"/>
      <c r="Q67" s="256"/>
      <c r="R67" s="276"/>
      <c r="S67" s="277"/>
      <c r="T67" s="256"/>
      <c r="U67" s="276"/>
      <c r="V67" s="259"/>
      <c r="W67" s="256"/>
      <c r="X67" s="329"/>
      <c r="Y67" s="259"/>
      <c r="Z67" s="256"/>
      <c r="AA67" s="329"/>
      <c r="AB67" s="277"/>
      <c r="AC67" s="257">
        <v>3</v>
      </c>
      <c r="AD67" s="276">
        <v>2</v>
      </c>
      <c r="AE67" s="277">
        <v>8</v>
      </c>
      <c r="AF67" s="257"/>
      <c r="AG67" s="276"/>
      <c r="AH67" s="277"/>
      <c r="AI67" s="257"/>
      <c r="AJ67" s="276"/>
      <c r="AK67" s="277"/>
      <c r="AL67" s="257"/>
      <c r="AM67" s="276"/>
      <c r="AN67" s="278"/>
    </row>
    <row r="68" spans="1:40" ht="31.5" customHeight="1">
      <c r="A68" s="91" t="s">
        <v>228</v>
      </c>
      <c r="B68" s="184" t="s">
        <v>393</v>
      </c>
      <c r="C68" s="244">
        <v>8</v>
      </c>
      <c r="D68" s="254"/>
      <c r="E68" s="249"/>
      <c r="F68" s="255">
        <v>3</v>
      </c>
      <c r="G68" s="247">
        <f t="shared" si="10"/>
        <v>108</v>
      </c>
      <c r="H68" s="248">
        <f t="shared" si="11"/>
        <v>10</v>
      </c>
      <c r="I68" s="249">
        <f t="shared" si="12"/>
        <v>98</v>
      </c>
      <c r="J68" s="255">
        <v>2</v>
      </c>
      <c r="K68" s="323"/>
      <c r="L68" s="276"/>
      <c r="M68" s="277"/>
      <c r="N68" s="256"/>
      <c r="O68" s="276"/>
      <c r="P68" s="277"/>
      <c r="Q68" s="256"/>
      <c r="R68" s="276"/>
      <c r="S68" s="259"/>
      <c r="T68" s="256"/>
      <c r="U68" s="276"/>
      <c r="V68" s="277"/>
      <c r="W68" s="256"/>
      <c r="X68" s="329"/>
      <c r="Y68" s="259"/>
      <c r="Z68" s="256"/>
      <c r="AA68" s="329"/>
      <c r="AB68" s="277"/>
      <c r="AC68" s="257"/>
      <c r="AD68" s="276"/>
      <c r="AE68" s="277"/>
      <c r="AF68" s="257">
        <v>3</v>
      </c>
      <c r="AG68" s="276">
        <v>2</v>
      </c>
      <c r="AH68" s="277">
        <v>8</v>
      </c>
      <c r="AI68" s="257"/>
      <c r="AJ68" s="276"/>
      <c r="AK68" s="277"/>
      <c r="AL68" s="257"/>
      <c r="AM68" s="276"/>
      <c r="AN68" s="278"/>
    </row>
    <row r="69" spans="1:40" ht="31.5" customHeight="1">
      <c r="A69" s="91" t="s">
        <v>229</v>
      </c>
      <c r="B69" s="184" t="s">
        <v>394</v>
      </c>
      <c r="C69" s="244"/>
      <c r="D69" s="254" t="s">
        <v>468</v>
      </c>
      <c r="E69" s="249"/>
      <c r="F69" s="255">
        <v>2</v>
      </c>
      <c r="G69" s="247">
        <f t="shared" si="10"/>
        <v>72</v>
      </c>
      <c r="H69" s="248">
        <f t="shared" si="11"/>
        <v>10</v>
      </c>
      <c r="I69" s="249">
        <f t="shared" si="12"/>
        <v>62</v>
      </c>
      <c r="J69" s="255">
        <v>2</v>
      </c>
      <c r="K69" s="323"/>
      <c r="L69" s="329"/>
      <c r="M69" s="259"/>
      <c r="N69" s="256"/>
      <c r="O69" s="329"/>
      <c r="P69" s="259"/>
      <c r="Q69" s="256"/>
      <c r="R69" s="276"/>
      <c r="S69" s="259"/>
      <c r="T69" s="256"/>
      <c r="U69" s="276"/>
      <c r="V69" s="259"/>
      <c r="W69" s="256"/>
      <c r="X69" s="276"/>
      <c r="Y69" s="277"/>
      <c r="Z69" s="256"/>
      <c r="AA69" s="329"/>
      <c r="AB69" s="277"/>
      <c r="AC69" s="257"/>
      <c r="AD69" s="276"/>
      <c r="AE69" s="277"/>
      <c r="AF69" s="257"/>
      <c r="AG69" s="276"/>
      <c r="AH69" s="278"/>
      <c r="AI69" s="257"/>
      <c r="AJ69" s="276"/>
      <c r="AK69" s="277"/>
      <c r="AL69" s="257">
        <v>2</v>
      </c>
      <c r="AM69" s="276">
        <v>4</v>
      </c>
      <c r="AN69" s="278">
        <v>6</v>
      </c>
    </row>
    <row r="70" spans="1:40" ht="57.75" customHeight="1">
      <c r="A70" s="91" t="s">
        <v>230</v>
      </c>
      <c r="B70" s="184" t="s">
        <v>395</v>
      </c>
      <c r="C70" s="244"/>
      <c r="D70" s="254">
        <v>10</v>
      </c>
      <c r="E70" s="249"/>
      <c r="F70" s="255">
        <v>2</v>
      </c>
      <c r="G70" s="247">
        <f t="shared" si="10"/>
        <v>72</v>
      </c>
      <c r="H70" s="248">
        <f t="shared" si="11"/>
        <v>10</v>
      </c>
      <c r="I70" s="249">
        <f t="shared" si="12"/>
        <v>62</v>
      </c>
      <c r="J70" s="255">
        <v>2</v>
      </c>
      <c r="K70" s="323"/>
      <c r="L70" s="329"/>
      <c r="M70" s="259"/>
      <c r="N70" s="256"/>
      <c r="O70" s="329"/>
      <c r="P70" s="259"/>
      <c r="Q70" s="256"/>
      <c r="R70" s="329"/>
      <c r="S70" s="259"/>
      <c r="T70" s="256"/>
      <c r="U70" s="329"/>
      <c r="V70" s="259"/>
      <c r="W70" s="256"/>
      <c r="X70" s="276"/>
      <c r="Y70" s="277"/>
      <c r="Z70" s="256"/>
      <c r="AA70" s="329"/>
      <c r="AB70" s="277"/>
      <c r="AC70" s="257"/>
      <c r="AD70" s="276"/>
      <c r="AE70" s="277"/>
      <c r="AF70" s="257"/>
      <c r="AG70" s="276"/>
      <c r="AH70" s="278"/>
      <c r="AI70" s="257"/>
      <c r="AJ70" s="276"/>
      <c r="AK70" s="277"/>
      <c r="AL70" s="257">
        <v>2</v>
      </c>
      <c r="AM70" s="276">
        <v>2</v>
      </c>
      <c r="AN70" s="278">
        <v>8</v>
      </c>
    </row>
    <row r="71" spans="1:40" ht="33" customHeight="1">
      <c r="A71" s="91" t="s">
        <v>231</v>
      </c>
      <c r="B71" s="184" t="s">
        <v>396</v>
      </c>
      <c r="C71" s="244">
        <v>9</v>
      </c>
      <c r="D71" s="254"/>
      <c r="E71" s="249"/>
      <c r="F71" s="255">
        <v>2</v>
      </c>
      <c r="G71" s="247">
        <f t="shared" si="10"/>
        <v>72</v>
      </c>
      <c r="H71" s="248">
        <f t="shared" si="11"/>
        <v>12</v>
      </c>
      <c r="I71" s="249">
        <f t="shared" si="12"/>
        <v>60</v>
      </c>
      <c r="J71" s="255">
        <v>4</v>
      </c>
      <c r="K71" s="323"/>
      <c r="L71" s="329"/>
      <c r="M71" s="259"/>
      <c r="N71" s="256"/>
      <c r="O71" s="329"/>
      <c r="P71" s="259"/>
      <c r="Q71" s="256"/>
      <c r="R71" s="276"/>
      <c r="S71" s="277"/>
      <c r="T71" s="257"/>
      <c r="U71" s="276"/>
      <c r="V71" s="277"/>
      <c r="W71" s="257"/>
      <c r="X71" s="276"/>
      <c r="Y71" s="277"/>
      <c r="Z71" s="257"/>
      <c r="AA71" s="276"/>
      <c r="AB71" s="277"/>
      <c r="AC71" s="257"/>
      <c r="AD71" s="276"/>
      <c r="AE71" s="277"/>
      <c r="AF71" s="257"/>
      <c r="AG71" s="276"/>
      <c r="AH71" s="278"/>
      <c r="AI71" s="257">
        <v>2</v>
      </c>
      <c r="AJ71" s="276">
        <v>4</v>
      </c>
      <c r="AK71" s="277">
        <v>8</v>
      </c>
      <c r="AL71" s="257"/>
      <c r="AM71" s="276"/>
      <c r="AN71" s="278"/>
    </row>
    <row r="72" spans="1:40" ht="38.25" customHeight="1">
      <c r="A72" s="91" t="s">
        <v>232</v>
      </c>
      <c r="B72" s="184" t="s">
        <v>397</v>
      </c>
      <c r="C72" s="244"/>
      <c r="D72" s="254">
        <v>9</v>
      </c>
      <c r="E72" s="249"/>
      <c r="F72" s="255">
        <v>2</v>
      </c>
      <c r="G72" s="247">
        <f t="shared" si="10"/>
        <v>72</v>
      </c>
      <c r="H72" s="248">
        <f t="shared" si="11"/>
        <v>10</v>
      </c>
      <c r="I72" s="249">
        <f t="shared" si="12"/>
        <v>62</v>
      </c>
      <c r="J72" s="255">
        <v>2</v>
      </c>
      <c r="K72" s="323"/>
      <c r="L72" s="329"/>
      <c r="M72" s="259"/>
      <c r="N72" s="256"/>
      <c r="O72" s="329"/>
      <c r="P72" s="259"/>
      <c r="Q72" s="256"/>
      <c r="R72" s="276"/>
      <c r="S72" s="277"/>
      <c r="T72" s="257"/>
      <c r="U72" s="276"/>
      <c r="V72" s="277"/>
      <c r="W72" s="257"/>
      <c r="X72" s="276"/>
      <c r="Y72" s="277"/>
      <c r="Z72" s="257"/>
      <c r="AA72" s="276"/>
      <c r="AB72" s="277"/>
      <c r="AC72" s="257"/>
      <c r="AD72" s="276"/>
      <c r="AE72" s="277"/>
      <c r="AF72" s="257"/>
      <c r="AG72" s="276"/>
      <c r="AH72" s="278"/>
      <c r="AI72" s="257">
        <v>2</v>
      </c>
      <c r="AJ72" s="276">
        <v>2</v>
      </c>
      <c r="AK72" s="278">
        <v>8</v>
      </c>
      <c r="AL72" s="257"/>
      <c r="AM72" s="276"/>
      <c r="AN72" s="278"/>
    </row>
    <row r="73" spans="1:40" ht="38.25" customHeight="1">
      <c r="A73" s="91" t="s">
        <v>233</v>
      </c>
      <c r="B73" s="184" t="s">
        <v>398</v>
      </c>
      <c r="C73" s="244"/>
      <c r="D73" s="254">
        <v>9</v>
      </c>
      <c r="E73" s="249"/>
      <c r="F73" s="255">
        <v>2</v>
      </c>
      <c r="G73" s="247">
        <f t="shared" si="10"/>
        <v>72</v>
      </c>
      <c r="H73" s="248">
        <f t="shared" si="11"/>
        <v>10</v>
      </c>
      <c r="I73" s="249">
        <f t="shared" si="12"/>
        <v>62</v>
      </c>
      <c r="J73" s="255">
        <v>2</v>
      </c>
      <c r="K73" s="323"/>
      <c r="L73" s="329"/>
      <c r="M73" s="259"/>
      <c r="N73" s="256"/>
      <c r="O73" s="329"/>
      <c r="P73" s="259"/>
      <c r="Q73" s="256"/>
      <c r="R73" s="276"/>
      <c r="S73" s="277"/>
      <c r="T73" s="257"/>
      <c r="U73" s="276"/>
      <c r="V73" s="277"/>
      <c r="W73" s="257"/>
      <c r="X73" s="276"/>
      <c r="Y73" s="277"/>
      <c r="Z73" s="257"/>
      <c r="AA73" s="276"/>
      <c r="AB73" s="277"/>
      <c r="AC73" s="257"/>
      <c r="AD73" s="276"/>
      <c r="AE73" s="277"/>
      <c r="AF73" s="257"/>
      <c r="AG73" s="276"/>
      <c r="AH73" s="278"/>
      <c r="AI73" s="257">
        <v>2</v>
      </c>
      <c r="AJ73" s="276">
        <v>2</v>
      </c>
      <c r="AK73" s="278">
        <v>8</v>
      </c>
      <c r="AL73" s="257"/>
      <c r="AM73" s="276"/>
      <c r="AN73" s="278"/>
    </row>
    <row r="74" spans="1:40" ht="38.25" customHeight="1">
      <c r="A74" s="91" t="s">
        <v>234</v>
      </c>
      <c r="B74" s="184" t="s">
        <v>399</v>
      </c>
      <c r="C74" s="244"/>
      <c r="D74" s="254">
        <v>9</v>
      </c>
      <c r="E74" s="249"/>
      <c r="F74" s="255">
        <v>2</v>
      </c>
      <c r="G74" s="247">
        <f t="shared" si="10"/>
        <v>72</v>
      </c>
      <c r="H74" s="248">
        <f t="shared" si="11"/>
        <v>10</v>
      </c>
      <c r="I74" s="249">
        <f t="shared" si="12"/>
        <v>62</v>
      </c>
      <c r="J74" s="255">
        <v>2</v>
      </c>
      <c r="K74" s="323"/>
      <c r="L74" s="329"/>
      <c r="M74" s="259"/>
      <c r="N74" s="256"/>
      <c r="O74" s="329"/>
      <c r="P74" s="259"/>
      <c r="Q74" s="256"/>
      <c r="R74" s="276"/>
      <c r="S74" s="277"/>
      <c r="T74" s="257"/>
      <c r="U74" s="276"/>
      <c r="V74" s="277"/>
      <c r="W74" s="257"/>
      <c r="X74" s="276"/>
      <c r="Y74" s="277"/>
      <c r="Z74" s="257"/>
      <c r="AA74" s="276"/>
      <c r="AB74" s="277"/>
      <c r="AC74" s="257"/>
      <c r="AD74" s="276"/>
      <c r="AE74" s="277"/>
      <c r="AF74" s="257"/>
      <c r="AG74" s="276"/>
      <c r="AH74" s="278"/>
      <c r="AI74" s="257">
        <v>2</v>
      </c>
      <c r="AJ74" s="276">
        <v>2</v>
      </c>
      <c r="AK74" s="277">
        <v>8</v>
      </c>
      <c r="AL74" s="257"/>
      <c r="AM74" s="276"/>
      <c r="AN74" s="278"/>
    </row>
    <row r="75" spans="1:40" ht="30.75" customHeight="1">
      <c r="A75" s="91" t="s">
        <v>235</v>
      </c>
      <c r="B75" s="184" t="s">
        <v>400</v>
      </c>
      <c r="C75" s="244">
        <v>10</v>
      </c>
      <c r="D75" s="254"/>
      <c r="E75" s="249"/>
      <c r="F75" s="255">
        <v>2</v>
      </c>
      <c r="G75" s="247">
        <f>PRODUCT(F75,36)</f>
        <v>72</v>
      </c>
      <c r="H75" s="248">
        <f t="shared" si="11"/>
        <v>10</v>
      </c>
      <c r="I75" s="249">
        <f t="shared" si="12"/>
        <v>62</v>
      </c>
      <c r="J75" s="255">
        <v>2</v>
      </c>
      <c r="K75" s="323"/>
      <c r="L75" s="329"/>
      <c r="M75" s="259"/>
      <c r="N75" s="256"/>
      <c r="O75" s="329"/>
      <c r="P75" s="259"/>
      <c r="Q75" s="256"/>
      <c r="R75" s="276"/>
      <c r="S75" s="277"/>
      <c r="T75" s="257"/>
      <c r="U75" s="276"/>
      <c r="V75" s="277"/>
      <c r="W75" s="257"/>
      <c r="X75" s="276"/>
      <c r="Y75" s="277"/>
      <c r="Z75" s="257"/>
      <c r="AA75" s="276"/>
      <c r="AB75" s="277"/>
      <c r="AC75" s="257"/>
      <c r="AD75" s="276"/>
      <c r="AE75" s="277"/>
      <c r="AF75" s="257"/>
      <c r="AG75" s="276"/>
      <c r="AH75" s="278"/>
      <c r="AI75" s="257"/>
      <c r="AJ75" s="276"/>
      <c r="AK75" s="277"/>
      <c r="AL75" s="257">
        <v>2</v>
      </c>
      <c r="AM75" s="276">
        <v>2</v>
      </c>
      <c r="AN75" s="278">
        <v>8</v>
      </c>
    </row>
    <row r="76" spans="1:40" ht="30" customHeight="1">
      <c r="A76" s="91" t="s">
        <v>427</v>
      </c>
      <c r="B76" s="184" t="s">
        <v>401</v>
      </c>
      <c r="C76" s="244"/>
      <c r="D76" s="261">
        <v>9</v>
      </c>
      <c r="E76" s="262"/>
      <c r="F76" s="255">
        <v>2</v>
      </c>
      <c r="G76" s="247">
        <f>PRODUCT(F76,36)</f>
        <v>72</v>
      </c>
      <c r="H76" s="248">
        <f>SUM(L76:M76,O76:P76,R76:S76,U76:V76,X76:Y76,AA76:AB76,AD76:AE76,AG76:AH76,AJ76:AK76,AM76:AN76)</f>
        <v>10</v>
      </c>
      <c r="I76" s="249">
        <f t="shared" si="12"/>
        <v>62</v>
      </c>
      <c r="J76" s="255">
        <v>2</v>
      </c>
      <c r="K76" s="323"/>
      <c r="L76" s="329"/>
      <c r="M76" s="259"/>
      <c r="N76" s="256"/>
      <c r="O76" s="329"/>
      <c r="P76" s="259"/>
      <c r="Q76" s="256"/>
      <c r="R76" s="276"/>
      <c r="S76" s="277"/>
      <c r="T76" s="257"/>
      <c r="U76" s="276"/>
      <c r="V76" s="277"/>
      <c r="W76" s="257"/>
      <c r="X76" s="276"/>
      <c r="Y76" s="277"/>
      <c r="Z76" s="257"/>
      <c r="AA76" s="276"/>
      <c r="AB76" s="277"/>
      <c r="AC76" s="257"/>
      <c r="AD76" s="276"/>
      <c r="AE76" s="277"/>
      <c r="AF76" s="257"/>
      <c r="AG76" s="276"/>
      <c r="AH76" s="278"/>
      <c r="AI76" s="257">
        <v>2</v>
      </c>
      <c r="AJ76" s="276">
        <v>2</v>
      </c>
      <c r="AK76" s="278">
        <v>8</v>
      </c>
      <c r="AL76" s="257"/>
      <c r="AM76" s="276"/>
      <c r="AN76" s="278"/>
    </row>
    <row r="77" spans="1:40" ht="38.25" customHeight="1" thickBot="1">
      <c r="A77" s="91" t="s">
        <v>237</v>
      </c>
      <c r="B77" s="184" t="s">
        <v>158</v>
      </c>
      <c r="C77" s="244"/>
      <c r="D77" s="254">
        <v>2</v>
      </c>
      <c r="E77" s="330"/>
      <c r="F77" s="255">
        <v>2</v>
      </c>
      <c r="G77" s="247">
        <f>PRODUCT(F77,36)</f>
        <v>72</v>
      </c>
      <c r="H77" s="248">
        <f>SUM(L77:M77,O77:P77,R77:S77,U77:V77,X77:Y77,AA77:AB77,AD77:AE77,AG77:AH77,AJ77:AK77,AM77:AN77)</f>
        <v>4</v>
      </c>
      <c r="I77" s="249">
        <f t="shared" si="12"/>
        <v>68</v>
      </c>
      <c r="J77" s="247">
        <v>2</v>
      </c>
      <c r="K77" s="215"/>
      <c r="L77" s="216"/>
      <c r="M77" s="217"/>
      <c r="N77" s="256">
        <v>2</v>
      </c>
      <c r="O77" s="276">
        <v>2</v>
      </c>
      <c r="P77" s="259">
        <v>2</v>
      </c>
      <c r="Q77" s="256"/>
      <c r="R77" s="276"/>
      <c r="S77" s="277"/>
      <c r="T77" s="257"/>
      <c r="U77" s="276"/>
      <c r="V77" s="277"/>
      <c r="W77" s="257"/>
      <c r="X77" s="276"/>
      <c r="Y77" s="277"/>
      <c r="Z77" s="257"/>
      <c r="AA77" s="276"/>
      <c r="AB77" s="277"/>
      <c r="AC77" s="257"/>
      <c r="AD77" s="276"/>
      <c r="AE77" s="277"/>
      <c r="AF77" s="257"/>
      <c r="AG77" s="276"/>
      <c r="AH77" s="278"/>
      <c r="AI77" s="257"/>
      <c r="AJ77" s="276"/>
      <c r="AK77" s="278"/>
      <c r="AL77" s="257"/>
      <c r="AM77" s="276"/>
      <c r="AN77" s="278"/>
    </row>
    <row r="78" spans="1:40" s="64" customFormat="1" ht="24" customHeight="1" thickBot="1">
      <c r="A78" s="177"/>
      <c r="B78" s="339" t="s">
        <v>122</v>
      </c>
      <c r="C78" s="279"/>
      <c r="D78" s="280"/>
      <c r="E78" s="281"/>
      <c r="F78" s="282">
        <f>SUM(F79:F88)</f>
        <v>19</v>
      </c>
      <c r="G78" s="282">
        <f>SUM(G79:G88)</f>
        <v>684</v>
      </c>
      <c r="H78" s="340">
        <f>SUM(H79:H88)</f>
        <v>78</v>
      </c>
      <c r="I78" s="284">
        <f>SUM(I79:I88)</f>
        <v>606</v>
      </c>
      <c r="J78" s="282"/>
      <c r="K78" s="279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</row>
    <row r="79" spans="1:40" s="1" customFormat="1" ht="57" customHeight="1">
      <c r="A79" s="100" t="s">
        <v>241</v>
      </c>
      <c r="B79" s="181" t="s">
        <v>402</v>
      </c>
      <c r="C79" s="244"/>
      <c r="D79" s="246">
        <v>6</v>
      </c>
      <c r="E79" s="246"/>
      <c r="F79" s="247">
        <v>2</v>
      </c>
      <c r="G79" s="247">
        <f aca="true" t="shared" si="13" ref="G79:G88">PRODUCT(F79,36)</f>
        <v>72</v>
      </c>
      <c r="H79" s="248">
        <f aca="true" t="shared" si="14" ref="H79:H88">SUM(L79:M79,O79:P79,R79:S79,U79:V79,X79:Y79,AA79:AB79,AD79:AE79,AG79:AH79,AJ79:AK79,AM79:AN79)</f>
        <v>8</v>
      </c>
      <c r="I79" s="249">
        <f aca="true" t="shared" si="15" ref="I79:I88">SUM(G79,-H79)</f>
        <v>64</v>
      </c>
      <c r="J79" s="247">
        <v>2</v>
      </c>
      <c r="K79" s="322"/>
      <c r="L79" s="251"/>
      <c r="M79" s="252"/>
      <c r="N79" s="250"/>
      <c r="O79" s="251"/>
      <c r="P79" s="252"/>
      <c r="Q79" s="250"/>
      <c r="R79" s="328"/>
      <c r="S79" s="217"/>
      <c r="T79" s="250"/>
      <c r="U79" s="251"/>
      <c r="V79" s="252"/>
      <c r="W79" s="250"/>
      <c r="X79" s="251"/>
      <c r="Y79" s="252"/>
      <c r="Z79" s="250">
        <v>2</v>
      </c>
      <c r="AA79" s="216">
        <v>2</v>
      </c>
      <c r="AB79" s="252">
        <v>6</v>
      </c>
      <c r="AC79" s="250"/>
      <c r="AD79" s="251"/>
      <c r="AE79" s="252"/>
      <c r="AF79" s="250"/>
      <c r="AG79" s="251"/>
      <c r="AH79" s="253"/>
      <c r="AI79" s="250"/>
      <c r="AJ79" s="251"/>
      <c r="AK79" s="252"/>
      <c r="AL79" s="250"/>
      <c r="AM79" s="251"/>
      <c r="AN79" s="253"/>
    </row>
    <row r="80" spans="1:40" s="1" customFormat="1" ht="84" customHeight="1">
      <c r="A80" s="343" t="s">
        <v>242</v>
      </c>
      <c r="B80" s="184" t="s">
        <v>423</v>
      </c>
      <c r="C80" s="244"/>
      <c r="D80" s="249">
        <v>7</v>
      </c>
      <c r="E80" s="249"/>
      <c r="F80" s="255">
        <v>2</v>
      </c>
      <c r="G80" s="247">
        <f t="shared" si="13"/>
        <v>72</v>
      </c>
      <c r="H80" s="248">
        <f t="shared" si="14"/>
        <v>8</v>
      </c>
      <c r="I80" s="249">
        <f t="shared" si="15"/>
        <v>64</v>
      </c>
      <c r="J80" s="255">
        <v>2</v>
      </c>
      <c r="K80" s="437"/>
      <c r="L80" s="329"/>
      <c r="M80" s="259"/>
      <c r="N80" s="264"/>
      <c r="O80" s="329"/>
      <c r="P80" s="259"/>
      <c r="Q80" s="264"/>
      <c r="R80" s="329"/>
      <c r="S80" s="259"/>
      <c r="T80" s="256"/>
      <c r="U80" s="329"/>
      <c r="V80" s="259"/>
      <c r="W80" s="256"/>
      <c r="X80" s="276"/>
      <c r="Y80" s="259"/>
      <c r="Z80" s="256"/>
      <c r="AA80" s="276"/>
      <c r="AB80" s="277"/>
      <c r="AC80" s="257">
        <v>2</v>
      </c>
      <c r="AD80" s="276">
        <v>2</v>
      </c>
      <c r="AE80" s="277">
        <v>6</v>
      </c>
      <c r="AF80" s="250"/>
      <c r="AG80" s="251"/>
      <c r="AH80" s="252"/>
      <c r="AI80" s="257"/>
      <c r="AJ80" s="276"/>
      <c r="AK80" s="277"/>
      <c r="AL80" s="257"/>
      <c r="AM80" s="276"/>
      <c r="AN80" s="278"/>
    </row>
    <row r="81" spans="1:40" s="1" customFormat="1" ht="39" customHeight="1">
      <c r="A81" s="344" t="s">
        <v>243</v>
      </c>
      <c r="B81" s="291" t="s">
        <v>432</v>
      </c>
      <c r="C81" s="244"/>
      <c r="D81" s="262">
        <v>3</v>
      </c>
      <c r="E81" s="262"/>
      <c r="F81" s="263">
        <v>2</v>
      </c>
      <c r="G81" s="247">
        <f>PRODUCT(F81,36)</f>
        <v>72</v>
      </c>
      <c r="H81" s="248">
        <f>SUM(L81:M81,O81:P81,R81:S81,U81:V81,X81:Y81,AA81:AB81,AD81:AE81,AG81:AH81,AJ81:AK81,AM81:AN81)</f>
        <v>8</v>
      </c>
      <c r="I81" s="249">
        <f t="shared" si="15"/>
        <v>64</v>
      </c>
      <c r="J81" s="435">
        <v>2</v>
      </c>
      <c r="K81" s="257"/>
      <c r="L81" s="436"/>
      <c r="M81" s="277"/>
      <c r="N81" s="257"/>
      <c r="O81" s="436"/>
      <c r="P81" s="277"/>
      <c r="Q81" s="257">
        <v>2</v>
      </c>
      <c r="R81" s="436">
        <v>4</v>
      </c>
      <c r="S81" s="278">
        <v>4</v>
      </c>
      <c r="T81" s="256"/>
      <c r="U81" s="329"/>
      <c r="V81" s="259"/>
      <c r="W81" s="256"/>
      <c r="X81" s="329"/>
      <c r="Y81" s="259"/>
      <c r="Z81" s="256"/>
      <c r="AA81" s="329"/>
      <c r="AB81" s="277"/>
      <c r="AC81" s="257"/>
      <c r="AD81" s="276"/>
      <c r="AE81" s="277"/>
      <c r="AF81" s="257"/>
      <c r="AG81" s="276"/>
      <c r="AH81" s="278"/>
      <c r="AI81" s="257"/>
      <c r="AJ81" s="276"/>
      <c r="AK81" s="277"/>
      <c r="AL81" s="257"/>
      <c r="AM81" s="276"/>
      <c r="AN81" s="278"/>
    </row>
    <row r="82" spans="1:40" s="1" customFormat="1" ht="61.5" customHeight="1">
      <c r="A82" s="343" t="s">
        <v>244</v>
      </c>
      <c r="B82" s="184" t="s">
        <v>403</v>
      </c>
      <c r="C82" s="244"/>
      <c r="D82" s="254">
        <v>3</v>
      </c>
      <c r="E82" s="249"/>
      <c r="F82" s="255">
        <v>2</v>
      </c>
      <c r="G82" s="247">
        <f t="shared" si="13"/>
        <v>72</v>
      </c>
      <c r="H82" s="248">
        <f t="shared" si="14"/>
        <v>8</v>
      </c>
      <c r="I82" s="249">
        <f t="shared" si="15"/>
        <v>64</v>
      </c>
      <c r="J82" s="255">
        <v>2</v>
      </c>
      <c r="K82" s="322"/>
      <c r="L82" s="434"/>
      <c r="M82" s="252"/>
      <c r="N82" s="250"/>
      <c r="O82" s="251"/>
      <c r="P82" s="252"/>
      <c r="Q82" s="250">
        <v>2</v>
      </c>
      <c r="R82" s="251">
        <v>2</v>
      </c>
      <c r="S82" s="252">
        <v>6</v>
      </c>
      <c r="T82" s="250"/>
      <c r="U82" s="251"/>
      <c r="V82" s="252"/>
      <c r="W82" s="256"/>
      <c r="X82" s="329"/>
      <c r="Y82" s="259"/>
      <c r="Z82" s="256"/>
      <c r="AA82" s="329"/>
      <c r="AB82" s="277"/>
      <c r="AC82" s="257"/>
      <c r="AD82" s="276"/>
      <c r="AE82" s="277"/>
      <c r="AF82" s="257"/>
      <c r="AG82" s="276"/>
      <c r="AH82" s="278"/>
      <c r="AI82" s="257"/>
      <c r="AJ82" s="276"/>
      <c r="AK82" s="277"/>
      <c r="AL82" s="257"/>
      <c r="AM82" s="276"/>
      <c r="AN82" s="278"/>
    </row>
    <row r="83" spans="1:40" s="1" customFormat="1" ht="42" customHeight="1">
      <c r="A83" s="343" t="s">
        <v>245</v>
      </c>
      <c r="B83" s="184" t="s">
        <v>404</v>
      </c>
      <c r="C83" s="244"/>
      <c r="D83" s="254">
        <v>7</v>
      </c>
      <c r="E83" s="249"/>
      <c r="F83" s="255">
        <v>2</v>
      </c>
      <c r="G83" s="247">
        <f t="shared" si="13"/>
        <v>72</v>
      </c>
      <c r="H83" s="248">
        <f t="shared" si="14"/>
        <v>8</v>
      </c>
      <c r="I83" s="249">
        <f t="shared" si="15"/>
        <v>64</v>
      </c>
      <c r="J83" s="255">
        <v>2</v>
      </c>
      <c r="K83" s="323"/>
      <c r="L83" s="329"/>
      <c r="M83" s="259"/>
      <c r="N83" s="256"/>
      <c r="O83" s="329"/>
      <c r="P83" s="259"/>
      <c r="Q83" s="256"/>
      <c r="R83" s="329"/>
      <c r="S83" s="259"/>
      <c r="T83" s="256"/>
      <c r="U83" s="329"/>
      <c r="V83" s="259"/>
      <c r="W83" s="256"/>
      <c r="X83" s="329"/>
      <c r="Y83" s="259"/>
      <c r="Z83" s="256"/>
      <c r="AA83" s="329"/>
      <c r="AB83" s="277"/>
      <c r="AC83" s="250">
        <v>2</v>
      </c>
      <c r="AD83" s="251">
        <v>2</v>
      </c>
      <c r="AE83" s="252">
        <v>6</v>
      </c>
      <c r="AF83" s="257"/>
      <c r="AG83" s="276"/>
      <c r="AH83" s="278"/>
      <c r="AI83" s="257"/>
      <c r="AJ83" s="276"/>
      <c r="AK83" s="277"/>
      <c r="AL83" s="257"/>
      <c r="AM83" s="276"/>
      <c r="AN83" s="278"/>
    </row>
    <row r="84" spans="1:40" s="1" customFormat="1" ht="72" customHeight="1">
      <c r="A84" s="91" t="s">
        <v>247</v>
      </c>
      <c r="B84" s="184" t="s">
        <v>405</v>
      </c>
      <c r="C84" s="244"/>
      <c r="D84" s="261">
        <v>7</v>
      </c>
      <c r="E84" s="262"/>
      <c r="F84" s="255">
        <v>1</v>
      </c>
      <c r="G84" s="247">
        <f t="shared" si="13"/>
        <v>36</v>
      </c>
      <c r="H84" s="248">
        <f t="shared" si="14"/>
        <v>6</v>
      </c>
      <c r="I84" s="249">
        <f t="shared" si="15"/>
        <v>30</v>
      </c>
      <c r="J84" s="255">
        <v>2</v>
      </c>
      <c r="K84" s="323"/>
      <c r="L84" s="329"/>
      <c r="M84" s="259"/>
      <c r="N84" s="256"/>
      <c r="O84" s="329"/>
      <c r="P84" s="259"/>
      <c r="Q84" s="256"/>
      <c r="R84" s="329"/>
      <c r="S84" s="259"/>
      <c r="T84" s="256"/>
      <c r="U84" s="329"/>
      <c r="V84" s="259"/>
      <c r="W84" s="256"/>
      <c r="X84" s="329"/>
      <c r="Y84" s="259"/>
      <c r="Z84" s="256"/>
      <c r="AA84" s="276"/>
      <c r="AB84" s="277"/>
      <c r="AC84" s="257">
        <v>1</v>
      </c>
      <c r="AD84" s="276">
        <v>2</v>
      </c>
      <c r="AE84" s="277">
        <v>4</v>
      </c>
      <c r="AF84" s="257"/>
      <c r="AG84" s="276"/>
      <c r="AH84" s="278"/>
      <c r="AI84" s="257"/>
      <c r="AJ84" s="276"/>
      <c r="AK84" s="277"/>
      <c r="AL84" s="257"/>
      <c r="AM84" s="276"/>
      <c r="AN84" s="278"/>
    </row>
    <row r="85" spans="1:40" s="1" customFormat="1" ht="51" customHeight="1">
      <c r="A85" s="343" t="s">
        <v>248</v>
      </c>
      <c r="B85" s="184" t="s">
        <v>406</v>
      </c>
      <c r="C85" s="244"/>
      <c r="D85" s="254">
        <v>8</v>
      </c>
      <c r="E85" s="249"/>
      <c r="F85" s="255">
        <v>2</v>
      </c>
      <c r="G85" s="247">
        <f t="shared" si="13"/>
        <v>72</v>
      </c>
      <c r="H85" s="248">
        <f t="shared" si="14"/>
        <v>8</v>
      </c>
      <c r="I85" s="249">
        <f t="shared" si="15"/>
        <v>64</v>
      </c>
      <c r="J85" s="255">
        <v>2</v>
      </c>
      <c r="K85" s="323"/>
      <c r="L85" s="329"/>
      <c r="M85" s="259"/>
      <c r="N85" s="256"/>
      <c r="O85" s="329"/>
      <c r="P85" s="259"/>
      <c r="Q85" s="256"/>
      <c r="R85" s="329"/>
      <c r="S85" s="259"/>
      <c r="T85" s="256"/>
      <c r="U85" s="329"/>
      <c r="V85" s="259"/>
      <c r="W85" s="256"/>
      <c r="X85" s="329"/>
      <c r="Y85" s="259"/>
      <c r="Z85" s="256"/>
      <c r="AA85" s="276"/>
      <c r="AB85" s="277"/>
      <c r="AC85" s="250"/>
      <c r="AD85" s="251"/>
      <c r="AE85" s="252"/>
      <c r="AF85" s="250">
        <v>2</v>
      </c>
      <c r="AG85" s="251">
        <v>2</v>
      </c>
      <c r="AH85" s="252">
        <v>6</v>
      </c>
      <c r="AI85" s="257"/>
      <c r="AJ85" s="276"/>
      <c r="AK85" s="277"/>
      <c r="AL85" s="257"/>
      <c r="AM85" s="276"/>
      <c r="AN85" s="278"/>
    </row>
    <row r="86" spans="1:40" s="1" customFormat="1" ht="39" customHeight="1">
      <c r="A86" s="343" t="s">
        <v>249</v>
      </c>
      <c r="B86" s="184" t="s">
        <v>407</v>
      </c>
      <c r="C86" s="244"/>
      <c r="D86" s="254">
        <v>4</v>
      </c>
      <c r="E86" s="249"/>
      <c r="F86" s="255">
        <v>2</v>
      </c>
      <c r="G86" s="247">
        <f>PRODUCT(F86,36)</f>
        <v>72</v>
      </c>
      <c r="H86" s="248">
        <f t="shared" si="14"/>
        <v>8</v>
      </c>
      <c r="I86" s="249">
        <f t="shared" si="15"/>
        <v>64</v>
      </c>
      <c r="J86" s="255">
        <v>2</v>
      </c>
      <c r="K86" s="323"/>
      <c r="L86" s="329"/>
      <c r="M86" s="259"/>
      <c r="N86" s="256"/>
      <c r="O86" s="329"/>
      <c r="P86" s="259"/>
      <c r="Q86" s="256"/>
      <c r="R86" s="329"/>
      <c r="S86" s="259"/>
      <c r="T86" s="256">
        <v>2</v>
      </c>
      <c r="U86" s="276">
        <v>2</v>
      </c>
      <c r="V86" s="259">
        <v>6</v>
      </c>
      <c r="W86" s="250"/>
      <c r="X86" s="251"/>
      <c r="Y86" s="252"/>
      <c r="Z86" s="256"/>
      <c r="AA86" s="329"/>
      <c r="AB86" s="277"/>
      <c r="AC86" s="257"/>
      <c r="AD86" s="276"/>
      <c r="AE86" s="277"/>
      <c r="AF86" s="257"/>
      <c r="AG86" s="276"/>
      <c r="AH86" s="278"/>
      <c r="AI86" s="257"/>
      <c r="AJ86" s="276"/>
      <c r="AK86" s="277"/>
      <c r="AL86" s="257"/>
      <c r="AM86" s="276"/>
      <c r="AN86" s="278"/>
    </row>
    <row r="87" spans="1:40" s="1" customFormat="1" ht="57.75" customHeight="1">
      <c r="A87" s="343" t="s">
        <v>408</v>
      </c>
      <c r="B87" s="184" t="s">
        <v>409</v>
      </c>
      <c r="C87" s="244"/>
      <c r="D87" s="254">
        <v>8</v>
      </c>
      <c r="E87" s="249"/>
      <c r="F87" s="255">
        <v>2</v>
      </c>
      <c r="G87" s="247">
        <f t="shared" si="13"/>
        <v>72</v>
      </c>
      <c r="H87" s="248">
        <f t="shared" si="14"/>
        <v>8</v>
      </c>
      <c r="I87" s="249">
        <f t="shared" si="15"/>
        <v>64</v>
      </c>
      <c r="J87" s="255">
        <v>2</v>
      </c>
      <c r="K87" s="323"/>
      <c r="L87" s="329"/>
      <c r="M87" s="259"/>
      <c r="N87" s="256"/>
      <c r="O87" s="329"/>
      <c r="P87" s="259"/>
      <c r="Q87" s="256"/>
      <c r="R87" s="329"/>
      <c r="S87" s="259"/>
      <c r="T87" s="256"/>
      <c r="U87" s="329"/>
      <c r="V87" s="259"/>
      <c r="W87" s="256"/>
      <c r="X87" s="329"/>
      <c r="Y87" s="259"/>
      <c r="Z87" s="256"/>
      <c r="AA87" s="329"/>
      <c r="AB87" s="277"/>
      <c r="AC87" s="257"/>
      <c r="AD87" s="276"/>
      <c r="AE87" s="277"/>
      <c r="AF87" s="257">
        <v>2</v>
      </c>
      <c r="AG87" s="276">
        <v>2</v>
      </c>
      <c r="AH87" s="278">
        <v>6</v>
      </c>
      <c r="AI87" s="257"/>
      <c r="AJ87" s="276"/>
      <c r="AK87" s="277"/>
      <c r="AL87" s="257"/>
      <c r="AM87" s="276"/>
      <c r="AN87" s="278"/>
    </row>
    <row r="88" spans="1:40" s="1" customFormat="1" ht="57.75" customHeight="1" thickBot="1">
      <c r="A88" s="101" t="s">
        <v>410</v>
      </c>
      <c r="B88" s="186" t="s">
        <v>411</v>
      </c>
      <c r="C88" s="244"/>
      <c r="D88" s="331">
        <v>5</v>
      </c>
      <c r="E88" s="331"/>
      <c r="F88" s="332">
        <v>2</v>
      </c>
      <c r="G88" s="247">
        <f t="shared" si="13"/>
        <v>72</v>
      </c>
      <c r="H88" s="248">
        <f t="shared" si="14"/>
        <v>8</v>
      </c>
      <c r="I88" s="249">
        <f t="shared" si="15"/>
        <v>64</v>
      </c>
      <c r="J88" s="255">
        <v>2</v>
      </c>
      <c r="K88" s="323"/>
      <c r="L88" s="329"/>
      <c r="M88" s="259"/>
      <c r="N88" s="256"/>
      <c r="O88" s="329"/>
      <c r="P88" s="259"/>
      <c r="Q88" s="256"/>
      <c r="R88" s="329"/>
      <c r="S88" s="259"/>
      <c r="T88" s="256"/>
      <c r="U88" s="329"/>
      <c r="V88" s="259"/>
      <c r="W88" s="250">
        <v>2</v>
      </c>
      <c r="X88" s="251">
        <v>2</v>
      </c>
      <c r="Y88" s="252">
        <v>6</v>
      </c>
      <c r="Z88" s="256"/>
      <c r="AA88" s="329"/>
      <c r="AB88" s="277"/>
      <c r="AC88" s="250"/>
      <c r="AD88" s="251"/>
      <c r="AE88" s="252"/>
      <c r="AF88" s="257"/>
      <c r="AG88" s="276"/>
      <c r="AH88" s="278"/>
      <c r="AI88" s="257"/>
      <c r="AJ88" s="276"/>
      <c r="AK88" s="277"/>
      <c r="AL88" s="257"/>
      <c r="AM88" s="276"/>
      <c r="AN88" s="278"/>
    </row>
    <row r="89" spans="1:40" s="9" customFormat="1" ht="24.75" customHeight="1" thickBot="1">
      <c r="A89" s="95"/>
      <c r="B89" s="175" t="s">
        <v>117</v>
      </c>
      <c r="C89" s="333"/>
      <c r="D89" s="334"/>
      <c r="E89" s="335"/>
      <c r="F89" s="287">
        <f>SUM(F36,F64)</f>
        <v>181</v>
      </c>
      <c r="G89" s="287">
        <f>SUM(G36,G64)</f>
        <v>6516</v>
      </c>
      <c r="H89" s="336">
        <f>SUM(H36,H64)</f>
        <v>696</v>
      </c>
      <c r="I89" s="288">
        <f>SUM(I36,I64)</f>
        <v>5820</v>
      </c>
      <c r="J89" s="338">
        <f aca="true" t="shared" si="16" ref="J89:AN89">SUM(J36:J88)</f>
        <v>168</v>
      </c>
      <c r="K89" s="337">
        <f t="shared" si="16"/>
        <v>18</v>
      </c>
      <c r="L89" s="338">
        <f t="shared" si="16"/>
        <v>18</v>
      </c>
      <c r="M89" s="338">
        <f t="shared" si="16"/>
        <v>34</v>
      </c>
      <c r="N89" s="338">
        <f t="shared" si="16"/>
        <v>18</v>
      </c>
      <c r="O89" s="338">
        <f t="shared" si="16"/>
        <v>12</v>
      </c>
      <c r="P89" s="338">
        <f t="shared" si="16"/>
        <v>42</v>
      </c>
      <c r="Q89" s="338">
        <f t="shared" si="16"/>
        <v>18</v>
      </c>
      <c r="R89" s="338">
        <f t="shared" si="16"/>
        <v>20</v>
      </c>
      <c r="S89" s="338">
        <f t="shared" si="16"/>
        <v>38</v>
      </c>
      <c r="T89" s="338">
        <f t="shared" si="16"/>
        <v>13</v>
      </c>
      <c r="U89" s="338">
        <f t="shared" si="16"/>
        <v>14</v>
      </c>
      <c r="V89" s="338">
        <f t="shared" si="16"/>
        <v>34</v>
      </c>
      <c r="W89" s="338">
        <f t="shared" si="16"/>
        <v>18</v>
      </c>
      <c r="X89" s="338">
        <f t="shared" si="16"/>
        <v>16</v>
      </c>
      <c r="Y89" s="338">
        <f t="shared" si="16"/>
        <v>58</v>
      </c>
      <c r="Z89" s="338">
        <f t="shared" si="16"/>
        <v>19.5</v>
      </c>
      <c r="AA89" s="338">
        <f t="shared" si="16"/>
        <v>20</v>
      </c>
      <c r="AB89" s="338">
        <f t="shared" si="16"/>
        <v>50</v>
      </c>
      <c r="AC89" s="338">
        <f t="shared" si="16"/>
        <v>24</v>
      </c>
      <c r="AD89" s="338">
        <f t="shared" si="16"/>
        <v>24</v>
      </c>
      <c r="AE89" s="338">
        <f t="shared" si="16"/>
        <v>72</v>
      </c>
      <c r="AF89" s="338">
        <f t="shared" si="16"/>
        <v>21</v>
      </c>
      <c r="AG89" s="338">
        <f t="shared" si="16"/>
        <v>20</v>
      </c>
      <c r="AH89" s="338">
        <f t="shared" si="16"/>
        <v>54</v>
      </c>
      <c r="AI89" s="338">
        <f t="shared" si="16"/>
        <v>24</v>
      </c>
      <c r="AJ89" s="338">
        <f t="shared" si="16"/>
        <v>34</v>
      </c>
      <c r="AK89" s="338">
        <f t="shared" si="16"/>
        <v>96</v>
      </c>
      <c r="AL89" s="338">
        <f t="shared" si="16"/>
        <v>7.5</v>
      </c>
      <c r="AM89" s="338">
        <f t="shared" si="16"/>
        <v>12</v>
      </c>
      <c r="AN89" s="338">
        <f t="shared" si="16"/>
        <v>28</v>
      </c>
    </row>
    <row r="90" spans="1:40" ht="37.5" customHeight="1" thickBot="1">
      <c r="A90" s="588" t="s">
        <v>127</v>
      </c>
      <c r="B90" s="589"/>
      <c r="C90" s="187"/>
      <c r="D90" s="353"/>
      <c r="E90" s="353"/>
      <c r="F90" s="188">
        <v>12</v>
      </c>
      <c r="G90" s="354" t="s">
        <v>472</v>
      </c>
      <c r="H90" s="355"/>
      <c r="I90" s="356"/>
      <c r="J90" s="357"/>
      <c r="K90" s="189"/>
      <c r="L90" s="358"/>
      <c r="M90" s="359"/>
      <c r="N90" s="189"/>
      <c r="O90" s="358"/>
      <c r="P90" s="359"/>
      <c r="Q90" s="189"/>
      <c r="R90" s="358"/>
      <c r="S90" s="359"/>
      <c r="T90" s="189"/>
      <c r="U90" s="358"/>
      <c r="V90" s="359"/>
      <c r="W90" s="189"/>
      <c r="X90" s="358"/>
      <c r="Y90" s="359"/>
      <c r="Z90" s="189">
        <v>4.5</v>
      </c>
      <c r="AA90" s="358"/>
      <c r="AB90" s="359"/>
      <c r="AC90" s="189"/>
      <c r="AD90" s="358"/>
      <c r="AE90" s="359"/>
      <c r="AF90" s="189">
        <v>3</v>
      </c>
      <c r="AG90" s="358"/>
      <c r="AH90" s="360"/>
      <c r="AI90" s="189"/>
      <c r="AJ90" s="358"/>
      <c r="AK90" s="359"/>
      <c r="AL90" s="189">
        <v>4.5</v>
      </c>
      <c r="AM90" s="358"/>
      <c r="AN90" s="360"/>
    </row>
    <row r="91" spans="1:40" ht="22.5" customHeight="1">
      <c r="A91" s="341" t="s">
        <v>251</v>
      </c>
      <c r="B91" s="183" t="s">
        <v>81</v>
      </c>
      <c r="C91" s="361"/>
      <c r="D91" s="190">
        <v>6</v>
      </c>
      <c r="E91" s="190"/>
      <c r="F91" s="191">
        <v>4.5</v>
      </c>
      <c r="G91" s="469" t="s">
        <v>473</v>
      </c>
      <c r="H91" s="362"/>
      <c r="I91" s="363"/>
      <c r="J91" s="194"/>
      <c r="K91" s="197"/>
      <c r="L91" s="195"/>
      <c r="M91" s="196"/>
      <c r="N91" s="197"/>
      <c r="O91" s="195"/>
      <c r="P91" s="196"/>
      <c r="Q91" s="197"/>
      <c r="R91" s="195"/>
      <c r="S91" s="196"/>
      <c r="T91" s="197"/>
      <c r="U91" s="195"/>
      <c r="V91" s="196"/>
      <c r="W91" s="197"/>
      <c r="X91" s="195"/>
      <c r="Y91" s="196"/>
      <c r="Z91" s="197">
        <v>4.5</v>
      </c>
      <c r="AA91" s="216" t="s">
        <v>473</v>
      </c>
      <c r="AB91" s="196"/>
      <c r="AC91" s="197"/>
      <c r="AD91" s="195"/>
      <c r="AE91" s="196"/>
      <c r="AF91" s="197"/>
      <c r="AG91" s="195"/>
      <c r="AH91" s="198"/>
      <c r="AI91" s="197"/>
      <c r="AJ91" s="195"/>
      <c r="AK91" s="196"/>
      <c r="AL91" s="197"/>
      <c r="AM91" s="195"/>
      <c r="AN91" s="198"/>
    </row>
    <row r="92" spans="1:40" ht="34.5" customHeight="1" thickBot="1">
      <c r="A92" s="342" t="s">
        <v>252</v>
      </c>
      <c r="B92" s="455" t="s">
        <v>82</v>
      </c>
      <c r="C92" s="364"/>
      <c r="D92" s="199" t="s">
        <v>471</v>
      </c>
      <c r="E92" s="199"/>
      <c r="F92" s="200">
        <v>7.5</v>
      </c>
      <c r="G92" s="470" t="s">
        <v>474</v>
      </c>
      <c r="H92" s="365"/>
      <c r="I92" s="366"/>
      <c r="J92" s="201"/>
      <c r="K92" s="204"/>
      <c r="L92" s="202"/>
      <c r="M92" s="203"/>
      <c r="N92" s="204"/>
      <c r="O92" s="202"/>
      <c r="P92" s="203"/>
      <c r="Q92" s="204"/>
      <c r="R92" s="202"/>
      <c r="S92" s="203"/>
      <c r="T92" s="204"/>
      <c r="U92" s="202"/>
      <c r="V92" s="203"/>
      <c r="W92" s="204"/>
      <c r="X92" s="202"/>
      <c r="Y92" s="203"/>
      <c r="Z92" s="204"/>
      <c r="AA92" s="202"/>
      <c r="AB92" s="203"/>
      <c r="AC92" s="204"/>
      <c r="AD92" s="202"/>
      <c r="AE92" s="203"/>
      <c r="AF92" s="204">
        <v>3</v>
      </c>
      <c r="AG92" s="227" t="s">
        <v>475</v>
      </c>
      <c r="AH92" s="205"/>
      <c r="AI92" s="204"/>
      <c r="AJ92" s="202"/>
      <c r="AK92" s="203"/>
      <c r="AL92" s="204">
        <v>4.5</v>
      </c>
      <c r="AM92" s="60" t="s">
        <v>473</v>
      </c>
      <c r="AN92" s="205"/>
    </row>
    <row r="93" spans="1:40" s="1" customFormat="1" ht="38.25" customHeight="1" thickBot="1">
      <c r="A93" s="588" t="s">
        <v>128</v>
      </c>
      <c r="B93" s="589"/>
      <c r="C93" s="187"/>
      <c r="D93" s="353"/>
      <c r="E93" s="353"/>
      <c r="F93" s="188">
        <v>12</v>
      </c>
      <c r="G93" s="188" t="s">
        <v>472</v>
      </c>
      <c r="H93" s="355"/>
      <c r="I93" s="356"/>
      <c r="J93" s="357"/>
      <c r="K93" s="189"/>
      <c r="L93" s="358"/>
      <c r="M93" s="359"/>
      <c r="N93" s="189"/>
      <c r="O93" s="358"/>
      <c r="P93" s="359"/>
      <c r="Q93" s="189"/>
      <c r="R93" s="358"/>
      <c r="S93" s="359"/>
      <c r="T93" s="189"/>
      <c r="U93" s="358"/>
      <c r="V93" s="359"/>
      <c r="W93" s="189"/>
      <c r="X93" s="358"/>
      <c r="Y93" s="359"/>
      <c r="Z93" s="189"/>
      <c r="AA93" s="358"/>
      <c r="AB93" s="359"/>
      <c r="AC93" s="189"/>
      <c r="AD93" s="358"/>
      <c r="AE93" s="359"/>
      <c r="AF93" s="189"/>
      <c r="AG93" s="358"/>
      <c r="AH93" s="360"/>
      <c r="AI93" s="189"/>
      <c r="AJ93" s="358"/>
      <c r="AK93" s="359"/>
      <c r="AL93" s="189">
        <v>12</v>
      </c>
      <c r="AM93" s="358"/>
      <c r="AN93" s="360"/>
    </row>
    <row r="94" spans="1:40" ht="42" customHeight="1">
      <c r="A94" s="97" t="s">
        <v>412</v>
      </c>
      <c r="B94" s="183" t="s">
        <v>421</v>
      </c>
      <c r="C94" s="361">
        <v>10</v>
      </c>
      <c r="D94" s="190"/>
      <c r="E94" s="190"/>
      <c r="F94" s="191">
        <v>3</v>
      </c>
      <c r="G94" s="471" t="s">
        <v>475</v>
      </c>
      <c r="H94" s="362"/>
      <c r="I94" s="363"/>
      <c r="J94" s="194"/>
      <c r="K94" s="432"/>
      <c r="L94" s="430"/>
      <c r="M94" s="368"/>
      <c r="N94" s="369"/>
      <c r="O94" s="367"/>
      <c r="P94" s="368"/>
      <c r="Q94" s="369"/>
      <c r="R94" s="367"/>
      <c r="S94" s="368"/>
      <c r="T94" s="369"/>
      <c r="U94" s="367"/>
      <c r="V94" s="368"/>
      <c r="W94" s="369"/>
      <c r="X94" s="367"/>
      <c r="Y94" s="368"/>
      <c r="Z94" s="197"/>
      <c r="AA94" s="195"/>
      <c r="AB94" s="196"/>
      <c r="AC94" s="197"/>
      <c r="AD94" s="195"/>
      <c r="AE94" s="196"/>
      <c r="AF94" s="197"/>
      <c r="AG94" s="195"/>
      <c r="AH94" s="198"/>
      <c r="AI94" s="197"/>
      <c r="AJ94" s="195"/>
      <c r="AK94" s="196"/>
      <c r="AL94" s="197">
        <v>3</v>
      </c>
      <c r="AM94" s="195"/>
      <c r="AN94" s="198"/>
    </row>
    <row r="95" spans="1:40" ht="36" customHeight="1">
      <c r="A95" s="97" t="s">
        <v>413</v>
      </c>
      <c r="B95" s="181" t="s">
        <v>422</v>
      </c>
      <c r="C95" s="361">
        <v>10</v>
      </c>
      <c r="D95" s="190"/>
      <c r="E95" s="190"/>
      <c r="F95" s="191">
        <v>3</v>
      </c>
      <c r="G95" s="469" t="s">
        <v>475</v>
      </c>
      <c r="H95" s="362"/>
      <c r="I95" s="363"/>
      <c r="J95" s="194"/>
      <c r="K95" s="369"/>
      <c r="L95" s="430"/>
      <c r="M95" s="368"/>
      <c r="N95" s="369"/>
      <c r="O95" s="367"/>
      <c r="P95" s="368"/>
      <c r="Q95" s="369"/>
      <c r="R95" s="367"/>
      <c r="S95" s="368"/>
      <c r="T95" s="369"/>
      <c r="U95" s="367"/>
      <c r="V95" s="368"/>
      <c r="W95" s="369"/>
      <c r="X95" s="367"/>
      <c r="Y95" s="368"/>
      <c r="Z95" s="197"/>
      <c r="AA95" s="195"/>
      <c r="AB95" s="196"/>
      <c r="AC95" s="197"/>
      <c r="AD95" s="195"/>
      <c r="AE95" s="196"/>
      <c r="AF95" s="197"/>
      <c r="AG95" s="195"/>
      <c r="AH95" s="198"/>
      <c r="AI95" s="197"/>
      <c r="AJ95" s="195"/>
      <c r="AK95" s="196"/>
      <c r="AL95" s="197">
        <v>3</v>
      </c>
      <c r="AM95" s="195"/>
      <c r="AN95" s="198"/>
    </row>
    <row r="96" spans="1:40" ht="36.75" customHeight="1" thickBot="1">
      <c r="A96" s="98" t="s">
        <v>413</v>
      </c>
      <c r="B96" s="186" t="s">
        <v>478</v>
      </c>
      <c r="C96" s="370">
        <v>10</v>
      </c>
      <c r="D96" s="371"/>
      <c r="E96" s="371"/>
      <c r="F96" s="372">
        <v>6</v>
      </c>
      <c r="G96" s="472" t="s">
        <v>476</v>
      </c>
      <c r="H96" s="362"/>
      <c r="I96" s="193"/>
      <c r="J96" s="381"/>
      <c r="K96" s="433"/>
      <c r="L96" s="431"/>
      <c r="M96" s="374"/>
      <c r="N96" s="375"/>
      <c r="O96" s="373"/>
      <c r="P96" s="374"/>
      <c r="Q96" s="375"/>
      <c r="R96" s="373"/>
      <c r="S96" s="374"/>
      <c r="T96" s="375"/>
      <c r="U96" s="373"/>
      <c r="V96" s="374"/>
      <c r="W96" s="375"/>
      <c r="X96" s="373"/>
      <c r="Y96" s="374"/>
      <c r="Z96" s="375"/>
      <c r="AA96" s="373"/>
      <c r="AB96" s="374"/>
      <c r="AC96" s="376"/>
      <c r="AD96" s="377"/>
      <c r="AE96" s="378"/>
      <c r="AF96" s="376"/>
      <c r="AG96" s="373"/>
      <c r="AH96" s="379"/>
      <c r="AI96" s="376"/>
      <c r="AJ96" s="377"/>
      <c r="AK96" s="378"/>
      <c r="AL96" s="376">
        <v>6</v>
      </c>
      <c r="AM96" s="373"/>
      <c r="AN96" s="379"/>
    </row>
    <row r="97" spans="1:40" s="10" customFormat="1" ht="21.75" customHeight="1" thickBot="1">
      <c r="A97" s="424"/>
      <c r="B97" s="425" t="s">
        <v>117</v>
      </c>
      <c r="C97" s="422"/>
      <c r="D97" s="422"/>
      <c r="E97" s="423"/>
      <c r="F97" s="438">
        <f>SUM(F25,F34,F89,F90,F93)</f>
        <v>240</v>
      </c>
      <c r="G97" s="438">
        <f aca="true" t="shared" si="17" ref="G97:AN97">SUM(G25,G34,G89,G90,G93)</f>
        <v>7776</v>
      </c>
      <c r="H97" s="438">
        <f t="shared" si="17"/>
        <v>830</v>
      </c>
      <c r="I97" s="438">
        <f t="shared" si="17"/>
        <v>6946</v>
      </c>
      <c r="J97" s="438">
        <f t="shared" si="17"/>
        <v>240</v>
      </c>
      <c r="K97" s="438">
        <f t="shared" si="17"/>
        <v>24</v>
      </c>
      <c r="L97" s="438">
        <f t="shared" si="17"/>
        <v>26</v>
      </c>
      <c r="M97" s="438">
        <f t="shared" si="17"/>
        <v>54</v>
      </c>
      <c r="N97" s="438">
        <f t="shared" si="17"/>
        <v>24</v>
      </c>
      <c r="O97" s="438">
        <f t="shared" si="17"/>
        <v>16</v>
      </c>
      <c r="P97" s="438">
        <f t="shared" si="17"/>
        <v>58</v>
      </c>
      <c r="Q97" s="438">
        <f t="shared" si="17"/>
        <v>24</v>
      </c>
      <c r="R97" s="438">
        <f t="shared" si="17"/>
        <v>28</v>
      </c>
      <c r="S97" s="438">
        <f t="shared" si="17"/>
        <v>54</v>
      </c>
      <c r="T97" s="438">
        <f t="shared" si="17"/>
        <v>24</v>
      </c>
      <c r="U97" s="438">
        <f t="shared" si="17"/>
        <v>28</v>
      </c>
      <c r="V97" s="438">
        <f t="shared" si="17"/>
        <v>56</v>
      </c>
      <c r="W97" s="438">
        <f t="shared" si="17"/>
        <v>24</v>
      </c>
      <c r="X97" s="438">
        <f t="shared" si="17"/>
        <v>26</v>
      </c>
      <c r="Y97" s="438">
        <f t="shared" si="17"/>
        <v>74</v>
      </c>
      <c r="Z97" s="438">
        <f t="shared" si="17"/>
        <v>24</v>
      </c>
      <c r="AA97" s="438">
        <f t="shared" si="17"/>
        <v>20</v>
      </c>
      <c r="AB97" s="438">
        <f t="shared" si="17"/>
        <v>50</v>
      </c>
      <c r="AC97" s="438">
        <f t="shared" si="17"/>
        <v>24</v>
      </c>
      <c r="AD97" s="438">
        <f t="shared" si="17"/>
        <v>24</v>
      </c>
      <c r="AE97" s="438">
        <f t="shared" si="17"/>
        <v>72</v>
      </c>
      <c r="AF97" s="438">
        <f t="shared" si="17"/>
        <v>24</v>
      </c>
      <c r="AG97" s="438">
        <f t="shared" si="17"/>
        <v>20</v>
      </c>
      <c r="AH97" s="438">
        <f t="shared" si="17"/>
        <v>54</v>
      </c>
      <c r="AI97" s="438">
        <f t="shared" si="17"/>
        <v>24</v>
      </c>
      <c r="AJ97" s="438">
        <f t="shared" si="17"/>
        <v>34</v>
      </c>
      <c r="AK97" s="438">
        <f t="shared" si="17"/>
        <v>96</v>
      </c>
      <c r="AL97" s="438">
        <f t="shared" si="17"/>
        <v>24</v>
      </c>
      <c r="AM97" s="438">
        <f t="shared" si="17"/>
        <v>12</v>
      </c>
      <c r="AN97" s="438">
        <f t="shared" si="17"/>
        <v>28</v>
      </c>
    </row>
    <row r="98" spans="1:40" s="63" customFormat="1" ht="23.25" customHeight="1" thickBot="1">
      <c r="A98" s="426"/>
      <c r="B98" s="427" t="s">
        <v>95</v>
      </c>
      <c r="C98" s="428"/>
      <c r="D98" s="428"/>
      <c r="E98" s="429"/>
      <c r="F98" s="428">
        <f>SUM(F99:F103)</f>
        <v>10</v>
      </c>
      <c r="G98" s="428">
        <f aca="true" t="shared" si="18" ref="G98:AN98">SUM(G99:G103)</f>
        <v>360</v>
      </c>
      <c r="H98" s="428">
        <f t="shared" si="18"/>
        <v>20</v>
      </c>
      <c r="I98" s="428">
        <f t="shared" si="18"/>
        <v>340</v>
      </c>
      <c r="J98" s="428">
        <f t="shared" si="18"/>
        <v>10</v>
      </c>
      <c r="K98" s="428">
        <f t="shared" si="18"/>
        <v>2</v>
      </c>
      <c r="L98" s="428">
        <f t="shared" si="18"/>
        <v>2</v>
      </c>
      <c r="M98" s="428">
        <f t="shared" si="18"/>
        <v>2</v>
      </c>
      <c r="N98" s="428">
        <f t="shared" si="18"/>
        <v>6</v>
      </c>
      <c r="O98" s="428">
        <f t="shared" si="18"/>
        <v>6</v>
      </c>
      <c r="P98" s="428">
        <f t="shared" si="18"/>
        <v>6</v>
      </c>
      <c r="Q98" s="428">
        <f t="shared" si="18"/>
        <v>2</v>
      </c>
      <c r="R98" s="428">
        <f t="shared" si="18"/>
        <v>2</v>
      </c>
      <c r="S98" s="428">
        <f t="shared" si="18"/>
        <v>2</v>
      </c>
      <c r="T98" s="428">
        <f t="shared" si="18"/>
        <v>0</v>
      </c>
      <c r="U98" s="428">
        <f t="shared" si="18"/>
        <v>0</v>
      </c>
      <c r="V98" s="428">
        <f t="shared" si="18"/>
        <v>0</v>
      </c>
      <c r="W98" s="428">
        <f t="shared" si="18"/>
        <v>0</v>
      </c>
      <c r="X98" s="428">
        <f t="shared" si="18"/>
        <v>0</v>
      </c>
      <c r="Y98" s="428">
        <f t="shared" si="18"/>
        <v>0</v>
      </c>
      <c r="Z98" s="428">
        <f t="shared" si="18"/>
        <v>0</v>
      </c>
      <c r="AA98" s="428">
        <f t="shared" si="18"/>
        <v>0</v>
      </c>
      <c r="AB98" s="428">
        <f t="shared" si="18"/>
        <v>0</v>
      </c>
      <c r="AC98" s="428">
        <f t="shared" si="18"/>
        <v>0</v>
      </c>
      <c r="AD98" s="428">
        <f t="shared" si="18"/>
        <v>0</v>
      </c>
      <c r="AE98" s="428">
        <f t="shared" si="18"/>
        <v>0</v>
      </c>
      <c r="AF98" s="428">
        <f t="shared" si="18"/>
        <v>0</v>
      </c>
      <c r="AG98" s="428">
        <f t="shared" si="18"/>
        <v>0</v>
      </c>
      <c r="AH98" s="428">
        <f t="shared" si="18"/>
        <v>0</v>
      </c>
      <c r="AI98" s="428">
        <f t="shared" si="18"/>
        <v>0</v>
      </c>
      <c r="AJ98" s="428">
        <f t="shared" si="18"/>
        <v>0</v>
      </c>
      <c r="AK98" s="428">
        <f t="shared" si="18"/>
        <v>0</v>
      </c>
      <c r="AL98" s="428">
        <f t="shared" si="18"/>
        <v>0</v>
      </c>
      <c r="AM98" s="428">
        <f t="shared" si="18"/>
        <v>0</v>
      </c>
      <c r="AN98" s="428">
        <f t="shared" si="18"/>
        <v>0</v>
      </c>
    </row>
    <row r="99" spans="1:41" s="12" customFormat="1" ht="23.25" customHeight="1">
      <c r="A99" s="94" t="s">
        <v>414</v>
      </c>
      <c r="B99" s="183" t="s">
        <v>152</v>
      </c>
      <c r="C99" s="192"/>
      <c r="D99" s="193">
        <v>2</v>
      </c>
      <c r="E99" s="380"/>
      <c r="F99" s="381">
        <v>2</v>
      </c>
      <c r="G99" s="194">
        <f>PRODUCT(F99,36)</f>
        <v>72</v>
      </c>
      <c r="H99" s="192">
        <f>SUM(L99:M99,O99:P99,R99:S99,U99:V99,X99:Y99,AA99:AB99,AD99:AE99,AG99:AH99,AJ99:AK99,AM99:AN99)</f>
        <v>4</v>
      </c>
      <c r="I99" s="193">
        <f>SUM(G99,-H99)</f>
        <v>68</v>
      </c>
      <c r="J99" s="194">
        <v>2</v>
      </c>
      <c r="K99" s="392"/>
      <c r="L99" s="407"/>
      <c r="M99" s="408"/>
      <c r="N99" s="397">
        <v>2</v>
      </c>
      <c r="O99" s="398">
        <v>2</v>
      </c>
      <c r="P99" s="420">
        <v>2</v>
      </c>
      <c r="Q99" s="397"/>
      <c r="R99" s="398"/>
      <c r="S99" s="420"/>
      <c r="T99" s="397"/>
      <c r="U99" s="407"/>
      <c r="V99" s="408"/>
      <c r="W99" s="392"/>
      <c r="X99" s="393"/>
      <c r="Y99" s="394"/>
      <c r="Z99" s="392"/>
      <c r="AA99" s="395"/>
      <c r="AB99" s="396"/>
      <c r="AC99" s="392"/>
      <c r="AD99" s="395"/>
      <c r="AE99" s="396"/>
      <c r="AF99" s="392"/>
      <c r="AG99" s="395"/>
      <c r="AH99" s="399"/>
      <c r="AI99" s="392"/>
      <c r="AJ99" s="393"/>
      <c r="AK99" s="394"/>
      <c r="AL99" s="392"/>
      <c r="AM99" s="400"/>
      <c r="AN99" s="399"/>
      <c r="AO99" s="161"/>
    </row>
    <row r="100" spans="1:41" s="12" customFormat="1" ht="23.25" customHeight="1">
      <c r="A100" s="94" t="s">
        <v>415</v>
      </c>
      <c r="B100" s="291" t="s">
        <v>258</v>
      </c>
      <c r="C100" s="382"/>
      <c r="D100" s="383">
        <v>2</v>
      </c>
      <c r="E100" s="380"/>
      <c r="F100" s="384">
        <v>2</v>
      </c>
      <c r="G100" s="194">
        <f>PRODUCT(F100,36)</f>
        <v>72</v>
      </c>
      <c r="H100" s="192">
        <f>SUM(L100:M100,O100:P100,R100:S100,U100:V100,X100:Y100,AA100:AB100,AD100:AE100,AG100:AH100,AJ100:AK100,AM100:AN100)</f>
        <v>4</v>
      </c>
      <c r="I100" s="193">
        <f>SUM(G100,-H100)</f>
        <v>68</v>
      </c>
      <c r="J100" s="384">
        <v>2</v>
      </c>
      <c r="K100" s="401"/>
      <c r="L100" s="402"/>
      <c r="M100" s="403"/>
      <c r="N100" s="401">
        <v>2</v>
      </c>
      <c r="O100" s="402">
        <v>2</v>
      </c>
      <c r="P100" s="403">
        <v>2</v>
      </c>
      <c r="Q100" s="401"/>
      <c r="R100" s="402"/>
      <c r="S100" s="403"/>
      <c r="T100" s="401"/>
      <c r="U100" s="402"/>
      <c r="V100" s="403"/>
      <c r="W100" s="401"/>
      <c r="X100" s="402"/>
      <c r="Y100" s="403"/>
      <c r="Z100" s="401"/>
      <c r="AA100" s="402"/>
      <c r="AB100" s="403"/>
      <c r="AC100" s="401"/>
      <c r="AD100" s="402"/>
      <c r="AE100" s="403"/>
      <c r="AF100" s="401"/>
      <c r="AG100" s="402"/>
      <c r="AH100" s="404"/>
      <c r="AI100" s="401"/>
      <c r="AJ100" s="402"/>
      <c r="AK100" s="403"/>
      <c r="AL100" s="401"/>
      <c r="AM100" s="405"/>
      <c r="AN100" s="404"/>
      <c r="AO100" s="162"/>
    </row>
    <row r="101" spans="1:41" s="12" customFormat="1" ht="35.25" customHeight="1">
      <c r="A101" s="94" t="s">
        <v>416</v>
      </c>
      <c r="B101" s="184" t="s">
        <v>259</v>
      </c>
      <c r="C101" s="382"/>
      <c r="D101" s="193">
        <v>3</v>
      </c>
      <c r="E101" s="380"/>
      <c r="F101" s="381">
        <v>2</v>
      </c>
      <c r="G101" s="194">
        <f>PRODUCT(F101,36)</f>
        <v>72</v>
      </c>
      <c r="H101" s="192">
        <f>SUM(L101:M101,O101:P101,R101:S101,U101:V101,X101:Y101,AA101:AB101,AD101:AE101,AG101:AH101,AJ101:AK101,AM101:AN101)</f>
        <v>4</v>
      </c>
      <c r="I101" s="193">
        <f>SUM(G101,-H101)</f>
        <v>68</v>
      </c>
      <c r="J101" s="381">
        <v>2</v>
      </c>
      <c r="K101" s="406"/>
      <c r="L101" s="407"/>
      <c r="M101" s="408"/>
      <c r="N101" s="412"/>
      <c r="O101" s="407"/>
      <c r="P101" s="408"/>
      <c r="Q101" s="412">
        <v>2</v>
      </c>
      <c r="R101" s="407">
        <v>2</v>
      </c>
      <c r="S101" s="408">
        <v>2</v>
      </c>
      <c r="T101" s="412"/>
      <c r="U101" s="407"/>
      <c r="V101" s="408"/>
      <c r="W101" s="406"/>
      <c r="X101" s="393"/>
      <c r="Y101" s="394"/>
      <c r="Z101" s="406"/>
      <c r="AA101" s="393"/>
      <c r="AB101" s="394"/>
      <c r="AC101" s="406"/>
      <c r="AD101" s="393"/>
      <c r="AE101" s="394"/>
      <c r="AF101" s="406"/>
      <c r="AG101" s="393"/>
      <c r="AH101" s="409"/>
      <c r="AI101" s="406"/>
      <c r="AJ101" s="393"/>
      <c r="AK101" s="394"/>
      <c r="AL101" s="406"/>
      <c r="AM101" s="410"/>
      <c r="AN101" s="411"/>
      <c r="AO101" s="163"/>
    </row>
    <row r="102" spans="1:41" s="12" customFormat="1" ht="23.25" customHeight="1">
      <c r="A102" s="94" t="s">
        <v>417</v>
      </c>
      <c r="B102" s="184" t="s">
        <v>147</v>
      </c>
      <c r="C102" s="382"/>
      <c r="D102" s="385">
        <v>2</v>
      </c>
      <c r="E102" s="193"/>
      <c r="F102" s="381">
        <v>2</v>
      </c>
      <c r="G102" s="194">
        <f>PRODUCT(F102,36)</f>
        <v>72</v>
      </c>
      <c r="H102" s="192">
        <f>SUM(L102:M102,O102:P102,R102:S102,U102:V102,X102:Y102,AA102:AB102,AD102:AE102,AG102:AH102,AJ102:AK102,AM102:AN102)</f>
        <v>4</v>
      </c>
      <c r="I102" s="193">
        <f>SUM(G102,-H102)</f>
        <v>68</v>
      </c>
      <c r="J102" s="381">
        <v>2</v>
      </c>
      <c r="K102" s="412"/>
      <c r="L102" s="407"/>
      <c r="M102" s="408"/>
      <c r="N102" s="412">
        <v>2</v>
      </c>
      <c r="O102" s="407">
        <v>2</v>
      </c>
      <c r="P102" s="408">
        <v>2</v>
      </c>
      <c r="Q102" s="412"/>
      <c r="R102" s="407"/>
      <c r="S102" s="408"/>
      <c r="T102" s="412"/>
      <c r="U102" s="407"/>
      <c r="V102" s="408"/>
      <c r="W102" s="412"/>
      <c r="X102" s="407"/>
      <c r="Y102" s="408"/>
      <c r="Z102" s="412"/>
      <c r="AA102" s="407"/>
      <c r="AB102" s="408"/>
      <c r="AC102" s="412"/>
      <c r="AD102" s="407"/>
      <c r="AE102" s="408"/>
      <c r="AF102" s="412"/>
      <c r="AG102" s="407"/>
      <c r="AH102" s="413"/>
      <c r="AI102" s="412"/>
      <c r="AJ102" s="407"/>
      <c r="AK102" s="408"/>
      <c r="AL102" s="412"/>
      <c r="AM102" s="414"/>
      <c r="AN102" s="413"/>
      <c r="AO102" s="164"/>
    </row>
    <row r="103" spans="1:41" s="12" customFormat="1" ht="37.5" customHeight="1" thickBot="1">
      <c r="A103" s="171" t="s">
        <v>418</v>
      </c>
      <c r="B103" s="186" t="s">
        <v>163</v>
      </c>
      <c r="C103" s="386"/>
      <c r="D103" s="387">
        <v>1</v>
      </c>
      <c r="E103" s="388"/>
      <c r="F103" s="389">
        <v>2</v>
      </c>
      <c r="G103" s="390">
        <f>PRODUCT(F103,36)</f>
        <v>72</v>
      </c>
      <c r="H103" s="391">
        <f>SUM(L103:M103,O103:P103,R103:S103,U103:V103,X103:Y103,AA103:AB103,AD103:AE103,AG103:AH103,AJ103:AK103,AM103:AN103)</f>
        <v>4</v>
      </c>
      <c r="I103" s="388">
        <f>SUM(G103,-H103)</f>
        <v>68</v>
      </c>
      <c r="J103" s="389">
        <v>2</v>
      </c>
      <c r="K103" s="415">
        <v>2</v>
      </c>
      <c r="L103" s="416">
        <v>2</v>
      </c>
      <c r="M103" s="417">
        <v>2</v>
      </c>
      <c r="N103" s="415"/>
      <c r="O103" s="416"/>
      <c r="P103" s="417"/>
      <c r="Q103" s="415"/>
      <c r="R103" s="416"/>
      <c r="S103" s="417"/>
      <c r="T103" s="415"/>
      <c r="U103" s="416"/>
      <c r="V103" s="417"/>
      <c r="W103" s="415"/>
      <c r="X103" s="416"/>
      <c r="Y103" s="417"/>
      <c r="Z103" s="415"/>
      <c r="AA103" s="416"/>
      <c r="AB103" s="417"/>
      <c r="AC103" s="415"/>
      <c r="AD103" s="416"/>
      <c r="AE103" s="417"/>
      <c r="AF103" s="415"/>
      <c r="AG103" s="416"/>
      <c r="AH103" s="418"/>
      <c r="AI103" s="415"/>
      <c r="AJ103" s="416"/>
      <c r="AK103" s="417"/>
      <c r="AL103" s="415"/>
      <c r="AM103" s="419"/>
      <c r="AN103" s="418"/>
      <c r="AO103" s="164"/>
    </row>
    <row r="104" spans="1:40" s="14" customFormat="1" ht="18.75" customHeight="1">
      <c r="A104" s="596"/>
      <c r="B104" s="597"/>
      <c r="C104" s="607" t="s">
        <v>123</v>
      </c>
      <c r="D104" s="607"/>
      <c r="E104" s="607"/>
      <c r="F104" s="607"/>
      <c r="G104" s="607"/>
      <c r="H104" s="607"/>
      <c r="I104" s="607"/>
      <c r="J104" s="608"/>
      <c r="K104" s="572">
        <f>SUM(K25,K34,K89,K90,K93)</f>
        <v>24</v>
      </c>
      <c r="L104" s="573"/>
      <c r="M104" s="574"/>
      <c r="N104" s="569">
        <f>SUM(N25,N34,N89,N90,N93)</f>
        <v>24</v>
      </c>
      <c r="O104" s="570"/>
      <c r="P104" s="571"/>
      <c r="Q104" s="569">
        <f>SUM(Q25,Q34,Q89,Q90,Q93)</f>
        <v>24</v>
      </c>
      <c r="R104" s="570"/>
      <c r="S104" s="571"/>
      <c r="T104" s="569">
        <f>SUM(T25,T34,T89,T90,T93)</f>
        <v>24</v>
      </c>
      <c r="U104" s="570"/>
      <c r="V104" s="571"/>
      <c r="W104" s="569">
        <f>SUM(W25,W34,W89,W90,W93)</f>
        <v>24</v>
      </c>
      <c r="X104" s="570"/>
      <c r="Y104" s="571"/>
      <c r="Z104" s="569">
        <f>SUM(Z25,Z34,Z89,Z90,Z93)</f>
        <v>24</v>
      </c>
      <c r="AA104" s="570"/>
      <c r="AB104" s="571"/>
      <c r="AC104" s="569">
        <f>SUM(AC25,AC34,AC89,AC90,AC93)</f>
        <v>24</v>
      </c>
      <c r="AD104" s="570"/>
      <c r="AE104" s="571"/>
      <c r="AF104" s="569">
        <f>SUM(AF25,AF34,AF89,AF90,AF93)</f>
        <v>24</v>
      </c>
      <c r="AG104" s="570"/>
      <c r="AH104" s="571"/>
      <c r="AI104" s="569">
        <f>SUM(AI25,AI34,AI89,AI90,AI93)</f>
        <v>24</v>
      </c>
      <c r="AJ104" s="570"/>
      <c r="AK104" s="571"/>
      <c r="AL104" s="569">
        <f>SUM(AL25,AL34,AL89,AL90,AL93)</f>
        <v>24</v>
      </c>
      <c r="AM104" s="570"/>
      <c r="AN104" s="571"/>
    </row>
    <row r="105" spans="1:40" s="14" customFormat="1" ht="24" customHeight="1">
      <c r="A105" s="13"/>
      <c r="B105" s="587" t="s">
        <v>477</v>
      </c>
      <c r="C105" s="609" t="s">
        <v>464</v>
      </c>
      <c r="D105" s="609"/>
      <c r="E105" s="609"/>
      <c r="F105" s="609"/>
      <c r="G105" s="609"/>
      <c r="H105" s="609"/>
      <c r="I105" s="609"/>
      <c r="J105" s="610"/>
      <c r="K105" s="550">
        <f>SUM(L97:M98,O97:P98)</f>
        <v>170</v>
      </c>
      <c r="L105" s="551"/>
      <c r="M105" s="551"/>
      <c r="N105" s="551"/>
      <c r="O105" s="551"/>
      <c r="P105" s="552"/>
      <c r="Q105" s="550">
        <f>SUM(R97:S98,U97:V98)</f>
        <v>170</v>
      </c>
      <c r="R105" s="551"/>
      <c r="S105" s="551"/>
      <c r="T105" s="551"/>
      <c r="U105" s="551"/>
      <c r="V105" s="552"/>
      <c r="W105" s="550">
        <f>SUM(X97:Y98,AA97:AB98)</f>
        <v>170</v>
      </c>
      <c r="X105" s="551"/>
      <c r="Y105" s="551"/>
      <c r="Z105" s="551"/>
      <c r="AA105" s="551"/>
      <c r="AB105" s="552"/>
      <c r="AC105" s="550">
        <f>SUM(AD97:AE98,AG97:AH98)</f>
        <v>170</v>
      </c>
      <c r="AD105" s="551"/>
      <c r="AE105" s="551"/>
      <c r="AF105" s="551"/>
      <c r="AG105" s="551"/>
      <c r="AH105" s="552"/>
      <c r="AI105" s="550">
        <f>SUM(AJ97:AK98,AM97:AN98)</f>
        <v>170</v>
      </c>
      <c r="AJ105" s="551"/>
      <c r="AK105" s="551"/>
      <c r="AL105" s="551"/>
      <c r="AM105" s="551"/>
      <c r="AN105" s="552"/>
    </row>
    <row r="106" spans="2:40" ht="22.5" customHeight="1">
      <c r="B106" s="587"/>
      <c r="C106" s="611" t="s">
        <v>461</v>
      </c>
      <c r="D106" s="611"/>
      <c r="E106" s="611"/>
      <c r="F106" s="611"/>
      <c r="G106" s="611"/>
      <c r="H106" s="611"/>
      <c r="I106" s="611"/>
      <c r="J106" s="612"/>
      <c r="K106" s="550">
        <v>2</v>
      </c>
      <c r="L106" s="551"/>
      <c r="M106" s="552"/>
      <c r="N106" s="550">
        <v>5</v>
      </c>
      <c r="O106" s="551"/>
      <c r="P106" s="552"/>
      <c r="Q106" s="550">
        <v>2</v>
      </c>
      <c r="R106" s="551"/>
      <c r="S106" s="552"/>
      <c r="T106" s="550">
        <v>5</v>
      </c>
      <c r="U106" s="551"/>
      <c r="V106" s="552"/>
      <c r="W106" s="550">
        <v>5</v>
      </c>
      <c r="X106" s="551"/>
      <c r="Y106" s="552"/>
      <c r="Z106" s="550">
        <v>2</v>
      </c>
      <c r="AA106" s="551"/>
      <c r="AB106" s="552"/>
      <c r="AC106" s="550">
        <v>3</v>
      </c>
      <c r="AD106" s="551"/>
      <c r="AE106" s="552"/>
      <c r="AF106" s="550">
        <v>5</v>
      </c>
      <c r="AG106" s="551"/>
      <c r="AH106" s="552"/>
      <c r="AI106" s="550">
        <v>3</v>
      </c>
      <c r="AJ106" s="551"/>
      <c r="AK106" s="552"/>
      <c r="AL106" s="550">
        <v>1</v>
      </c>
      <c r="AM106" s="551"/>
      <c r="AN106" s="552"/>
    </row>
    <row r="107" spans="2:40" ht="22.5" customHeight="1">
      <c r="B107" s="30"/>
      <c r="C107" s="611" t="s">
        <v>462</v>
      </c>
      <c r="D107" s="611"/>
      <c r="E107" s="611"/>
      <c r="F107" s="611"/>
      <c r="G107" s="611"/>
      <c r="H107" s="611"/>
      <c r="I107" s="611"/>
      <c r="J107" s="612"/>
      <c r="K107" s="550">
        <v>6</v>
      </c>
      <c r="L107" s="551"/>
      <c r="M107" s="552"/>
      <c r="N107" s="550">
        <v>2</v>
      </c>
      <c r="O107" s="551"/>
      <c r="P107" s="552"/>
      <c r="Q107" s="550">
        <v>7</v>
      </c>
      <c r="R107" s="551"/>
      <c r="S107" s="552"/>
      <c r="T107" s="550">
        <v>4</v>
      </c>
      <c r="U107" s="551"/>
      <c r="V107" s="552"/>
      <c r="W107" s="550">
        <v>4</v>
      </c>
      <c r="X107" s="551"/>
      <c r="Y107" s="552"/>
      <c r="Z107" s="550">
        <v>4</v>
      </c>
      <c r="AA107" s="551"/>
      <c r="AB107" s="552"/>
      <c r="AC107" s="550">
        <v>6</v>
      </c>
      <c r="AD107" s="551"/>
      <c r="AE107" s="552"/>
      <c r="AF107" s="550">
        <v>2</v>
      </c>
      <c r="AG107" s="551"/>
      <c r="AH107" s="552"/>
      <c r="AI107" s="550">
        <v>6</v>
      </c>
      <c r="AJ107" s="551"/>
      <c r="AK107" s="552"/>
      <c r="AL107" s="550">
        <v>3</v>
      </c>
      <c r="AM107" s="551"/>
      <c r="AN107" s="552"/>
    </row>
    <row r="108" spans="1:40" s="1" customFormat="1" ht="22.5" customHeight="1">
      <c r="A108" s="63"/>
      <c r="B108" s="39"/>
      <c r="C108" s="611" t="s">
        <v>463</v>
      </c>
      <c r="D108" s="611"/>
      <c r="E108" s="611"/>
      <c r="F108" s="611"/>
      <c r="G108" s="611"/>
      <c r="H108" s="611"/>
      <c r="I108" s="611"/>
      <c r="J108" s="612"/>
      <c r="K108" s="550"/>
      <c r="L108" s="551"/>
      <c r="M108" s="552"/>
      <c r="N108" s="550"/>
      <c r="O108" s="551"/>
      <c r="P108" s="552"/>
      <c r="Q108" s="550"/>
      <c r="R108" s="551"/>
      <c r="S108" s="552"/>
      <c r="T108" s="550"/>
      <c r="U108" s="551"/>
      <c r="V108" s="552"/>
      <c r="W108" s="550"/>
      <c r="X108" s="551"/>
      <c r="Y108" s="552"/>
      <c r="Z108" s="550">
        <v>1</v>
      </c>
      <c r="AA108" s="551"/>
      <c r="AB108" s="552"/>
      <c r="AC108" s="550">
        <v>1</v>
      </c>
      <c r="AD108" s="551"/>
      <c r="AE108" s="552"/>
      <c r="AF108" s="550">
        <v>1</v>
      </c>
      <c r="AG108" s="551"/>
      <c r="AH108" s="552"/>
      <c r="AI108" s="550"/>
      <c r="AJ108" s="551"/>
      <c r="AK108" s="552"/>
      <c r="AL108" s="550"/>
      <c r="AM108" s="551"/>
      <c r="AN108" s="552"/>
    </row>
    <row r="109" spans="1:40" ht="12.75">
      <c r="A109" s="421"/>
      <c r="B109" s="421"/>
      <c r="C109" s="421"/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1"/>
      <c r="S109" s="421"/>
      <c r="T109" s="421"/>
      <c r="U109" s="421"/>
      <c r="V109" s="421"/>
      <c r="W109" s="421"/>
      <c r="X109" s="421"/>
      <c r="Y109" s="421"/>
      <c r="Z109" s="421"/>
      <c r="AA109" s="421"/>
      <c r="AB109" s="421"/>
      <c r="AC109" s="421"/>
      <c r="AD109" s="421"/>
      <c r="AE109" s="421"/>
      <c r="AF109" s="421"/>
      <c r="AG109" s="421"/>
      <c r="AH109" s="421"/>
      <c r="AI109" s="421"/>
      <c r="AJ109" s="421"/>
      <c r="AK109" s="421"/>
      <c r="AL109" s="421"/>
      <c r="AM109" s="421"/>
      <c r="AN109" s="421"/>
    </row>
    <row r="110" spans="1:40" ht="15" customHeight="1" thickBot="1">
      <c r="A110" s="421"/>
      <c r="B110" s="421"/>
      <c r="C110" s="421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421"/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  <c r="Z110" s="421"/>
      <c r="AA110" s="421"/>
      <c r="AB110" s="421"/>
      <c r="AC110" s="421"/>
      <c r="AD110" s="421"/>
      <c r="AE110" s="421"/>
      <c r="AF110" s="421"/>
      <c r="AG110" s="421"/>
      <c r="AH110" s="421"/>
      <c r="AI110" s="421"/>
      <c r="AJ110" s="421"/>
      <c r="AK110" s="421"/>
      <c r="AL110" s="421"/>
      <c r="AM110" s="421"/>
      <c r="AN110" s="421"/>
    </row>
    <row r="111" spans="1:59" ht="41.25" customHeight="1" thickBot="1">
      <c r="A111" s="99"/>
      <c r="B111" s="439" t="s">
        <v>443</v>
      </c>
      <c r="C111" s="8"/>
      <c r="D111" s="452">
        <v>1</v>
      </c>
      <c r="E111" s="440"/>
      <c r="F111" s="441">
        <v>2</v>
      </c>
      <c r="G111" s="442">
        <v>400</v>
      </c>
      <c r="H111" s="453">
        <f>SUM(L111:M111,O111:P111,R111:S111,U111:V111,X111:Y111,AA111:AB111,AD111:AE111,AG111:AH111,AJ111:AK111,AM111:AN111)</f>
        <v>10</v>
      </c>
      <c r="I111" s="454">
        <f>SUM(G111,-H111)</f>
        <v>390</v>
      </c>
      <c r="J111" s="451"/>
      <c r="K111" s="443">
        <v>2</v>
      </c>
      <c r="L111" s="445">
        <v>10</v>
      </c>
      <c r="M111" s="450"/>
      <c r="N111" s="444"/>
      <c r="O111" s="445"/>
      <c r="P111" s="450"/>
      <c r="Q111" s="444"/>
      <c r="R111" s="445"/>
      <c r="S111" s="450"/>
      <c r="T111" s="444"/>
      <c r="U111" s="445"/>
      <c r="V111" s="450"/>
      <c r="W111" s="444"/>
      <c r="X111" s="445"/>
      <c r="Y111" s="450"/>
      <c r="Z111" s="444"/>
      <c r="AA111" s="445"/>
      <c r="AB111" s="450"/>
      <c r="AC111" s="444"/>
      <c r="AD111" s="445"/>
      <c r="AE111" s="450"/>
      <c r="AF111" s="444"/>
      <c r="AG111" s="445"/>
      <c r="AH111" s="447"/>
      <c r="AI111" s="443"/>
      <c r="AJ111" s="446"/>
      <c r="AK111" s="447"/>
      <c r="AL111" s="443"/>
      <c r="AM111" s="446"/>
      <c r="AN111" s="448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</row>
    <row r="112" spans="1:40" ht="15" customHeight="1">
      <c r="A112" s="421"/>
      <c r="B112" s="421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1"/>
      <c r="AK112" s="421"/>
      <c r="AL112" s="421"/>
      <c r="AM112" s="421"/>
      <c r="AN112" s="421"/>
    </row>
    <row r="113" spans="1:40" ht="30.75" customHeight="1">
      <c r="A113" s="421"/>
      <c r="B113" s="458" t="s">
        <v>444</v>
      </c>
      <c r="C113" s="458"/>
      <c r="D113" s="458"/>
      <c r="E113" s="458"/>
      <c r="F113" s="458"/>
      <c r="G113" s="458"/>
      <c r="H113" s="458"/>
      <c r="I113" s="458"/>
      <c r="J113" s="456"/>
      <c r="K113" s="457"/>
      <c r="L113" s="456"/>
      <c r="M113" s="458"/>
      <c r="N113" s="458"/>
      <c r="O113" s="459"/>
      <c r="P113" s="459"/>
      <c r="Q113" s="459"/>
      <c r="R113" s="458"/>
      <c r="S113" s="458"/>
      <c r="T113" s="458"/>
      <c r="U113" s="458"/>
      <c r="V113" s="459"/>
      <c r="W113" s="459"/>
      <c r="X113" s="458"/>
      <c r="Y113" s="458"/>
      <c r="Z113" s="458"/>
      <c r="AA113" s="459"/>
      <c r="AB113" s="459"/>
      <c r="AC113" s="459"/>
      <c r="AD113" s="458" t="s">
        <v>445</v>
      </c>
      <c r="AE113" s="458"/>
      <c r="AF113" s="459"/>
      <c r="AG113" s="460"/>
      <c r="AH113" s="461"/>
      <c r="AI113" s="421"/>
      <c r="AJ113" s="421"/>
      <c r="AK113" s="421"/>
      <c r="AL113" s="421"/>
      <c r="AM113" s="421"/>
      <c r="AN113" s="421"/>
    </row>
    <row r="114" spans="1:40" ht="30.75" customHeight="1">
      <c r="A114" s="421"/>
      <c r="B114" s="458" t="s">
        <v>96</v>
      </c>
      <c r="C114" s="458"/>
      <c r="D114" s="458"/>
      <c r="E114" s="458"/>
      <c r="F114" s="458"/>
      <c r="G114" s="458"/>
      <c r="H114" s="458"/>
      <c r="I114" s="458"/>
      <c r="J114" s="456"/>
      <c r="K114" s="457"/>
      <c r="L114" s="456"/>
      <c r="M114" s="458"/>
      <c r="N114" s="458"/>
      <c r="O114" s="459"/>
      <c r="P114" s="459"/>
      <c r="Q114" s="459"/>
      <c r="R114" s="458"/>
      <c r="S114" s="458"/>
      <c r="T114" s="458"/>
      <c r="U114" s="458"/>
      <c r="V114" s="459"/>
      <c r="W114" s="459"/>
      <c r="X114" s="458"/>
      <c r="Y114" s="458"/>
      <c r="Z114" s="458"/>
      <c r="AA114" s="459"/>
      <c r="AB114" s="459"/>
      <c r="AC114" s="459"/>
      <c r="AD114" s="458" t="s">
        <v>446</v>
      </c>
      <c r="AE114" s="458"/>
      <c r="AF114" s="459"/>
      <c r="AG114" s="460"/>
      <c r="AH114" s="461"/>
      <c r="AI114" s="421"/>
      <c r="AJ114" s="421"/>
      <c r="AK114" s="421"/>
      <c r="AL114" s="421"/>
      <c r="AM114" s="421"/>
      <c r="AN114" s="421"/>
    </row>
    <row r="115" spans="1:40" ht="30.75" customHeight="1">
      <c r="A115" s="421"/>
      <c r="B115" s="598" t="s">
        <v>97</v>
      </c>
      <c r="C115" s="598"/>
      <c r="D115" s="598"/>
      <c r="E115" s="598"/>
      <c r="F115" s="598"/>
      <c r="G115" s="598"/>
      <c r="H115" s="598"/>
      <c r="I115" s="598"/>
      <c r="J115" s="456"/>
      <c r="K115" s="457"/>
      <c r="L115" s="456"/>
      <c r="M115" s="458"/>
      <c r="N115" s="458"/>
      <c r="O115" s="459"/>
      <c r="P115" s="459"/>
      <c r="Q115" s="459"/>
      <c r="R115" s="458"/>
      <c r="S115" s="458"/>
      <c r="T115" s="458"/>
      <c r="U115" s="458"/>
      <c r="V115" s="459"/>
      <c r="W115" s="459"/>
      <c r="X115" s="458"/>
      <c r="Y115" s="458"/>
      <c r="Z115" s="458"/>
      <c r="AA115" s="459"/>
      <c r="AB115" s="459"/>
      <c r="AC115" s="459"/>
      <c r="AD115" s="458" t="s">
        <v>447</v>
      </c>
      <c r="AE115" s="458"/>
      <c r="AF115" s="459"/>
      <c r="AG115" s="460"/>
      <c r="AH115" s="461"/>
      <c r="AI115" s="421"/>
      <c r="AJ115" s="421"/>
      <c r="AK115" s="421"/>
      <c r="AL115" s="421"/>
      <c r="AM115" s="421"/>
      <c r="AN115" s="421"/>
    </row>
    <row r="116" spans="1:40" ht="30.75" customHeight="1">
      <c r="A116" s="421"/>
      <c r="B116" s="458" t="s">
        <v>448</v>
      </c>
      <c r="C116" s="458"/>
      <c r="D116" s="458"/>
      <c r="E116" s="458"/>
      <c r="F116" s="458"/>
      <c r="G116" s="458"/>
      <c r="H116" s="458"/>
      <c r="I116" s="458"/>
      <c r="J116" s="456"/>
      <c r="K116" s="457"/>
      <c r="L116" s="456"/>
      <c r="M116" s="458"/>
      <c r="N116" s="458"/>
      <c r="O116" s="459"/>
      <c r="P116" s="459"/>
      <c r="Q116" s="459"/>
      <c r="R116" s="458"/>
      <c r="S116" s="458"/>
      <c r="T116" s="458"/>
      <c r="U116" s="458"/>
      <c r="V116" s="459"/>
      <c r="W116" s="459"/>
      <c r="X116" s="458"/>
      <c r="Y116" s="458"/>
      <c r="Z116" s="458"/>
      <c r="AA116" s="459"/>
      <c r="AB116" s="459"/>
      <c r="AC116" s="459"/>
      <c r="AD116" s="458" t="s">
        <v>449</v>
      </c>
      <c r="AE116" s="458"/>
      <c r="AF116" s="459"/>
      <c r="AG116" s="460"/>
      <c r="AH116" s="461"/>
      <c r="AI116" s="421"/>
      <c r="AJ116" s="421"/>
      <c r="AK116" s="421"/>
      <c r="AL116" s="421"/>
      <c r="AM116" s="421"/>
      <c r="AN116" s="421"/>
    </row>
    <row r="117" spans="1:40" ht="30.75" customHeight="1">
      <c r="A117" s="421"/>
      <c r="B117" s="462" t="s">
        <v>450</v>
      </c>
      <c r="C117" s="456"/>
      <c r="D117" s="456"/>
      <c r="E117" s="456"/>
      <c r="F117" s="456"/>
      <c r="G117" s="456"/>
      <c r="H117" s="456"/>
      <c r="I117" s="456"/>
      <c r="J117" s="456"/>
      <c r="K117" s="457"/>
      <c r="L117" s="456"/>
      <c r="M117" s="458"/>
      <c r="N117" s="458"/>
      <c r="O117" s="459"/>
      <c r="P117" s="459"/>
      <c r="Q117" s="459"/>
      <c r="R117" s="458"/>
      <c r="S117" s="458"/>
      <c r="T117" s="458"/>
      <c r="U117" s="458"/>
      <c r="V117" s="459"/>
      <c r="W117" s="459"/>
      <c r="X117" s="458"/>
      <c r="Y117" s="458"/>
      <c r="Z117" s="458"/>
      <c r="AA117" s="459"/>
      <c r="AB117" s="459"/>
      <c r="AC117" s="459"/>
      <c r="AD117" s="458" t="s">
        <v>451</v>
      </c>
      <c r="AE117" s="458"/>
      <c r="AF117" s="459"/>
      <c r="AG117" s="460"/>
      <c r="AH117" s="461"/>
      <c r="AI117" s="421"/>
      <c r="AJ117" s="421"/>
      <c r="AK117" s="421"/>
      <c r="AL117" s="421"/>
      <c r="AM117" s="421"/>
      <c r="AN117" s="421"/>
    </row>
    <row r="118" spans="1:40" ht="30.75" customHeight="1">
      <c r="A118" s="421"/>
      <c r="B118" s="462" t="s">
        <v>452</v>
      </c>
      <c r="C118" s="456"/>
      <c r="D118" s="456"/>
      <c r="E118" s="456"/>
      <c r="F118" s="456"/>
      <c r="G118" s="456"/>
      <c r="H118" s="456"/>
      <c r="I118" s="456"/>
      <c r="J118" s="456"/>
      <c r="K118" s="457"/>
      <c r="L118" s="456"/>
      <c r="M118" s="458"/>
      <c r="N118" s="458"/>
      <c r="O118" s="459"/>
      <c r="P118" s="459"/>
      <c r="Q118" s="459"/>
      <c r="R118" s="458"/>
      <c r="S118" s="458"/>
      <c r="T118" s="458"/>
      <c r="U118" s="458"/>
      <c r="V118" s="459"/>
      <c r="W118" s="459"/>
      <c r="X118" s="458"/>
      <c r="Y118" s="458"/>
      <c r="Z118" s="458"/>
      <c r="AA118" s="459"/>
      <c r="AB118" s="459"/>
      <c r="AC118" s="459"/>
      <c r="AD118" s="458" t="s">
        <v>453</v>
      </c>
      <c r="AE118" s="458"/>
      <c r="AF118" s="459"/>
      <c r="AG118" s="460"/>
      <c r="AH118" s="461"/>
      <c r="AI118" s="421"/>
      <c r="AJ118" s="421"/>
      <c r="AK118" s="421"/>
      <c r="AL118" s="421"/>
      <c r="AM118" s="421"/>
      <c r="AN118" s="421"/>
    </row>
    <row r="119" spans="1:40" ht="30.75" customHeight="1">
      <c r="A119" s="421"/>
      <c r="B119" s="462" t="s">
        <v>454</v>
      </c>
      <c r="C119" s="456"/>
      <c r="D119" s="456"/>
      <c r="E119" s="456"/>
      <c r="F119" s="456"/>
      <c r="G119" s="456"/>
      <c r="H119" s="456"/>
      <c r="I119" s="456"/>
      <c r="J119" s="456"/>
      <c r="K119" s="457"/>
      <c r="L119" s="456"/>
      <c r="M119" s="458"/>
      <c r="N119" s="458"/>
      <c r="O119" s="459"/>
      <c r="P119" s="459"/>
      <c r="Q119" s="459"/>
      <c r="R119" s="458"/>
      <c r="S119" s="458"/>
      <c r="T119" s="458"/>
      <c r="U119" s="458"/>
      <c r="V119" s="459"/>
      <c r="W119" s="459"/>
      <c r="X119" s="458"/>
      <c r="Y119" s="458"/>
      <c r="Z119" s="458"/>
      <c r="AA119" s="459"/>
      <c r="AB119" s="459"/>
      <c r="AC119" s="459"/>
      <c r="AD119" s="458" t="s">
        <v>429</v>
      </c>
      <c r="AE119" s="458"/>
      <c r="AF119" s="459"/>
      <c r="AG119" s="460"/>
      <c r="AH119" s="461"/>
      <c r="AI119" s="421"/>
      <c r="AJ119" s="421"/>
      <c r="AK119" s="421"/>
      <c r="AL119" s="421"/>
      <c r="AM119" s="421"/>
      <c r="AN119" s="421"/>
    </row>
    <row r="120" spans="1:37" ht="30.75" customHeight="1">
      <c r="A120" s="6"/>
      <c r="B120" s="462" t="s">
        <v>455</v>
      </c>
      <c r="C120" s="456"/>
      <c r="D120" s="456"/>
      <c r="E120" s="456"/>
      <c r="F120" s="456"/>
      <c r="G120" s="456"/>
      <c r="H120" s="456"/>
      <c r="I120" s="456"/>
      <c r="J120" s="456"/>
      <c r="K120" s="457"/>
      <c r="L120" s="456"/>
      <c r="M120" s="458"/>
      <c r="N120" s="458"/>
      <c r="O120" s="459"/>
      <c r="P120" s="459"/>
      <c r="Q120" s="459"/>
      <c r="R120" s="458"/>
      <c r="S120" s="458"/>
      <c r="T120" s="458"/>
      <c r="U120" s="458"/>
      <c r="V120" s="459"/>
      <c r="W120" s="459"/>
      <c r="X120" s="458"/>
      <c r="Y120" s="458"/>
      <c r="Z120" s="458"/>
      <c r="AA120" s="459"/>
      <c r="AB120" s="459"/>
      <c r="AC120" s="459"/>
      <c r="AD120" s="458" t="s">
        <v>456</v>
      </c>
      <c r="AE120" s="458"/>
      <c r="AF120" s="459"/>
      <c r="AG120" s="460"/>
      <c r="AH120" s="463"/>
      <c r="AI120" s="93"/>
      <c r="AJ120" s="3"/>
      <c r="AK120" s="4"/>
    </row>
    <row r="121" spans="1:33" ht="30.75" customHeight="1">
      <c r="A121"/>
      <c r="B121" s="462" t="s">
        <v>457</v>
      </c>
      <c r="C121" s="456"/>
      <c r="D121" s="456"/>
      <c r="E121" s="456"/>
      <c r="F121" s="456"/>
      <c r="G121" s="456"/>
      <c r="H121" s="456"/>
      <c r="I121" s="456"/>
      <c r="J121" s="456"/>
      <c r="K121" s="457"/>
      <c r="L121" s="456"/>
      <c r="M121" s="458"/>
      <c r="N121" s="458"/>
      <c r="O121" s="459"/>
      <c r="P121" s="459"/>
      <c r="Q121" s="459"/>
      <c r="R121" s="458"/>
      <c r="S121" s="458"/>
      <c r="T121" s="458"/>
      <c r="U121" s="458"/>
      <c r="V121" s="459"/>
      <c r="W121" s="459"/>
      <c r="X121" s="458"/>
      <c r="Y121" s="458"/>
      <c r="Z121" s="458"/>
      <c r="AA121" s="459"/>
      <c r="AB121" s="459"/>
      <c r="AC121" s="459"/>
      <c r="AD121" s="458" t="s">
        <v>458</v>
      </c>
      <c r="AE121" s="458"/>
      <c r="AF121" s="459"/>
      <c r="AG121" s="460"/>
    </row>
    <row r="122" spans="1:33" ht="22.5" customHeight="1">
      <c r="A122"/>
      <c r="B122" s="462" t="s">
        <v>459</v>
      </c>
      <c r="C122" s="456"/>
      <c r="D122" s="456"/>
      <c r="E122" s="456"/>
      <c r="F122" s="456"/>
      <c r="G122" s="456"/>
      <c r="H122" s="456"/>
      <c r="I122" s="456"/>
      <c r="J122" s="456"/>
      <c r="K122" s="457"/>
      <c r="L122" s="456"/>
      <c r="M122" s="458"/>
      <c r="N122" s="458"/>
      <c r="O122" s="459"/>
      <c r="P122" s="459"/>
      <c r="Q122" s="459"/>
      <c r="R122" s="458"/>
      <c r="S122" s="458"/>
      <c r="T122" s="458"/>
      <c r="U122" s="458"/>
      <c r="V122" s="459"/>
      <c r="W122" s="459"/>
      <c r="X122" s="458"/>
      <c r="Y122" s="458"/>
      <c r="Z122" s="458"/>
      <c r="AA122" s="459"/>
      <c r="AB122" s="459"/>
      <c r="AC122" s="459"/>
      <c r="AD122" s="458" t="s">
        <v>460</v>
      </c>
      <c r="AE122" s="458"/>
      <c r="AF122" s="459"/>
      <c r="AG122" s="460"/>
    </row>
    <row r="123" spans="1:32" ht="18" customHeight="1">
      <c r="A123"/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  <c r="AC123" s="599"/>
      <c r="AD123" s="599"/>
      <c r="AE123" s="599"/>
      <c r="AF123"/>
    </row>
    <row r="124" spans="1:32" ht="22.5" customHeight="1">
      <c r="A124"/>
      <c r="B124" s="586" t="s">
        <v>480</v>
      </c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C124"/>
      <c r="AF124"/>
    </row>
    <row r="125" spans="1:8" ht="18" customHeight="1">
      <c r="A125"/>
      <c r="B125" s="421"/>
      <c r="C125" s="421"/>
      <c r="D125" s="421"/>
      <c r="E125" s="421"/>
      <c r="F125" s="421"/>
      <c r="G125" s="421"/>
      <c r="H125" s="421"/>
    </row>
    <row r="126" spans="1:8" ht="18" customHeight="1">
      <c r="A126"/>
      <c r="B126" s="421"/>
      <c r="C126" s="421"/>
      <c r="D126" s="421"/>
      <c r="E126" s="421"/>
      <c r="F126" s="421"/>
      <c r="G126" s="421"/>
      <c r="H126" s="421"/>
    </row>
    <row r="127" spans="1:8" ht="18" customHeight="1">
      <c r="A127"/>
      <c r="B127" s="421"/>
      <c r="C127" s="421"/>
      <c r="D127" s="421"/>
      <c r="E127" s="421"/>
      <c r="F127" s="421"/>
      <c r="G127" s="421"/>
      <c r="H127" s="421"/>
    </row>
    <row r="128" spans="2:8" ht="18.75" customHeight="1">
      <c r="B128" s="421"/>
      <c r="C128" s="421"/>
      <c r="D128" s="421"/>
      <c r="E128" s="421"/>
      <c r="F128" s="421"/>
      <c r="G128" s="421"/>
      <c r="H128" s="421"/>
    </row>
    <row r="129" spans="1:8" ht="12.75">
      <c r="A129" s="6"/>
      <c r="B129" s="421"/>
      <c r="C129" s="421"/>
      <c r="D129" s="421"/>
      <c r="E129" s="421"/>
      <c r="F129" s="421"/>
      <c r="G129" s="421"/>
      <c r="H129" s="421"/>
    </row>
    <row r="130" spans="2:8" ht="12.75">
      <c r="B130" s="421"/>
      <c r="C130" s="421"/>
      <c r="D130" s="421"/>
      <c r="E130" s="421"/>
      <c r="F130" s="421"/>
      <c r="G130" s="421"/>
      <c r="H130" s="421"/>
    </row>
    <row r="131" spans="2:8" ht="12.75">
      <c r="B131" s="421"/>
      <c r="C131" s="421"/>
      <c r="D131" s="421"/>
      <c r="E131" s="421"/>
      <c r="F131" s="421"/>
      <c r="G131" s="421"/>
      <c r="H131" s="421"/>
    </row>
    <row r="132" spans="2:8" ht="18.75" customHeight="1">
      <c r="B132" s="421"/>
      <c r="C132" s="421"/>
      <c r="D132" s="421"/>
      <c r="E132" s="421"/>
      <c r="F132" s="421"/>
      <c r="G132" s="421"/>
      <c r="H132" s="421"/>
    </row>
    <row r="133" spans="2:8" ht="12.75">
      <c r="B133" s="421"/>
      <c r="C133" s="421"/>
      <c r="D133" s="421"/>
      <c r="E133" s="421"/>
      <c r="F133" s="421"/>
      <c r="G133" s="421"/>
      <c r="H133" s="421"/>
    </row>
    <row r="134" spans="2:8" ht="12.75">
      <c r="B134" s="421"/>
      <c r="C134" s="421"/>
      <c r="D134" s="421"/>
      <c r="E134" s="421"/>
      <c r="F134" s="421"/>
      <c r="G134" s="421"/>
      <c r="H134" s="421"/>
    </row>
    <row r="135" spans="2:8" ht="12.75">
      <c r="B135" s="421"/>
      <c r="C135" s="421"/>
      <c r="D135" s="421"/>
      <c r="E135" s="421"/>
      <c r="F135" s="421"/>
      <c r="G135" s="421"/>
      <c r="H135" s="421"/>
    </row>
    <row r="136" spans="2:8" ht="12.75">
      <c r="B136" s="421"/>
      <c r="C136" s="421"/>
      <c r="D136" s="421"/>
      <c r="E136" s="421"/>
      <c r="F136" s="421"/>
      <c r="G136" s="421"/>
      <c r="H136" s="421"/>
    </row>
    <row r="137" spans="2:8" ht="12.75">
      <c r="B137" s="421"/>
      <c r="C137" s="421"/>
      <c r="D137" s="421"/>
      <c r="E137" s="421"/>
      <c r="F137" s="421"/>
      <c r="G137" s="421"/>
      <c r="H137" s="421"/>
    </row>
    <row r="138" spans="2:8" ht="12.75">
      <c r="B138" s="421"/>
      <c r="C138" s="421"/>
      <c r="D138" s="421"/>
      <c r="E138" s="421"/>
      <c r="F138" s="421"/>
      <c r="G138" s="421"/>
      <c r="H138" s="421"/>
    </row>
    <row r="139" spans="2:8" ht="12.75">
      <c r="B139" s="421"/>
      <c r="C139" s="421"/>
      <c r="D139" s="421"/>
      <c r="E139" s="421"/>
      <c r="F139" s="421"/>
      <c r="G139" s="421"/>
      <c r="H139" s="421"/>
    </row>
    <row r="140" spans="2:8" ht="12.75">
      <c r="B140" s="421"/>
      <c r="C140" s="421"/>
      <c r="D140" s="421"/>
      <c r="E140" s="421"/>
      <c r="F140" s="421"/>
      <c r="G140" s="421"/>
      <c r="H140" s="421"/>
    </row>
    <row r="141" spans="2:8" ht="12.75">
      <c r="B141" s="421"/>
      <c r="C141" s="421"/>
      <c r="D141" s="421"/>
      <c r="E141" s="421"/>
      <c r="F141" s="421"/>
      <c r="G141" s="421"/>
      <c r="H141" s="421"/>
    </row>
    <row r="142" spans="2:8" ht="12.75">
      <c r="B142" s="421"/>
      <c r="C142" s="421"/>
      <c r="D142" s="421"/>
      <c r="E142" s="421"/>
      <c r="F142" s="421"/>
      <c r="G142" s="421"/>
      <c r="H142" s="421"/>
    </row>
    <row r="143" spans="2:8" ht="12.75">
      <c r="B143" s="421"/>
      <c r="C143" s="421"/>
      <c r="D143" s="421"/>
      <c r="E143" s="421"/>
      <c r="F143" s="421"/>
      <c r="G143" s="421"/>
      <c r="H143" s="421"/>
    </row>
    <row r="144" spans="2:8" ht="12.75">
      <c r="B144" s="421"/>
      <c r="C144" s="421"/>
      <c r="D144" s="421"/>
      <c r="E144" s="421"/>
      <c r="F144" s="421"/>
      <c r="G144" s="421"/>
      <c r="H144" s="421"/>
    </row>
    <row r="145" spans="2:8" ht="12.75">
      <c r="B145" s="421"/>
      <c r="C145" s="421"/>
      <c r="D145" s="421"/>
      <c r="E145" s="421"/>
      <c r="F145" s="421"/>
      <c r="G145" s="421"/>
      <c r="H145" s="421"/>
    </row>
    <row r="146" spans="2:8" ht="12.75">
      <c r="B146" s="421"/>
      <c r="C146" s="421"/>
      <c r="D146" s="421"/>
      <c r="E146" s="421"/>
      <c r="F146" s="421"/>
      <c r="G146" s="421"/>
      <c r="H146" s="421"/>
    </row>
    <row r="147" spans="2:8" ht="12.75">
      <c r="B147" s="421"/>
      <c r="C147" s="421"/>
      <c r="D147" s="421"/>
      <c r="E147" s="421"/>
      <c r="F147" s="421"/>
      <c r="G147" s="421"/>
      <c r="H147" s="421"/>
    </row>
    <row r="148" spans="2:5" ht="12.75">
      <c r="B148" s="20"/>
      <c r="C148" s="21"/>
      <c r="D148" s="21"/>
      <c r="E148" s="21"/>
    </row>
    <row r="149" spans="2:5" ht="12.75">
      <c r="B149" s="20"/>
      <c r="C149" s="21"/>
      <c r="D149" s="21"/>
      <c r="E149" s="21"/>
    </row>
    <row r="150" spans="2:5" ht="12.75">
      <c r="B150" s="20"/>
      <c r="C150" s="21"/>
      <c r="D150" s="21"/>
      <c r="E150" s="21"/>
    </row>
    <row r="151" spans="2:5" ht="12.75">
      <c r="B151" s="20"/>
      <c r="C151" s="21"/>
      <c r="D151" s="21"/>
      <c r="E151" s="21"/>
    </row>
    <row r="152" spans="2:5" ht="12.75">
      <c r="B152" s="20"/>
      <c r="C152" s="21"/>
      <c r="D152" s="21"/>
      <c r="E152" s="21"/>
    </row>
    <row r="153" spans="2:5" ht="12.75">
      <c r="B153" s="20"/>
      <c r="C153" s="21"/>
      <c r="D153" s="21"/>
      <c r="E153" s="21"/>
    </row>
    <row r="154" spans="2:5" ht="12.75">
      <c r="B154" s="20"/>
      <c r="C154" s="21"/>
      <c r="D154" s="21"/>
      <c r="E154" s="21"/>
    </row>
    <row r="155" spans="2:5" ht="12.75">
      <c r="B155" s="20"/>
      <c r="C155" s="21"/>
      <c r="D155" s="21"/>
      <c r="E155" s="21"/>
    </row>
    <row r="156" spans="2:5" ht="12.75">
      <c r="B156" s="20"/>
      <c r="C156" s="21"/>
      <c r="D156" s="21"/>
      <c r="E156" s="21"/>
    </row>
    <row r="157" spans="2:5" ht="12.75">
      <c r="B157" s="20"/>
      <c r="C157" s="21"/>
      <c r="D157" s="21"/>
      <c r="E157" s="21"/>
    </row>
    <row r="158" ht="12.75">
      <c r="B158" s="20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</sheetData>
  <sheetProtection/>
  <mergeCells count="119">
    <mergeCell ref="C104:J104"/>
    <mergeCell ref="C105:J105"/>
    <mergeCell ref="C106:J106"/>
    <mergeCell ref="C107:J107"/>
    <mergeCell ref="C108:J108"/>
    <mergeCell ref="B115:I115"/>
    <mergeCell ref="B123:AE123"/>
    <mergeCell ref="J3:J7"/>
    <mergeCell ref="A26:E26"/>
    <mergeCell ref="A35:E35"/>
    <mergeCell ref="N6:N7"/>
    <mergeCell ref="O6:O7"/>
    <mergeCell ref="Q4:V4"/>
    <mergeCell ref="B124:Z124"/>
    <mergeCell ref="B105:B106"/>
    <mergeCell ref="A90:B90"/>
    <mergeCell ref="A93:B93"/>
    <mergeCell ref="A3:A7"/>
    <mergeCell ref="B3:B7"/>
    <mergeCell ref="C5:C7"/>
    <mergeCell ref="D5:D7"/>
    <mergeCell ref="E5:E7"/>
    <mergeCell ref="A104:B104"/>
    <mergeCell ref="W4:AB4"/>
    <mergeCell ref="AC4:AH4"/>
    <mergeCell ref="C3:E4"/>
    <mergeCell ref="F3:F7"/>
    <mergeCell ref="AH6:AH7"/>
    <mergeCell ref="AD6:AD7"/>
    <mergeCell ref="H5:H7"/>
    <mergeCell ref="I5:I7"/>
    <mergeCell ref="K4:P4"/>
    <mergeCell ref="G3:G7"/>
    <mergeCell ref="H3:I4"/>
    <mergeCell ref="K6:K7"/>
    <mergeCell ref="L6:L7"/>
    <mergeCell ref="M6:M7"/>
    <mergeCell ref="T6:T7"/>
    <mergeCell ref="U6:U7"/>
    <mergeCell ref="AG6:AG7"/>
    <mergeCell ref="Q6:Q7"/>
    <mergeCell ref="R6:R7"/>
    <mergeCell ref="AE6:AE7"/>
    <mergeCell ref="X6:X7"/>
    <mergeCell ref="Y6:Y7"/>
    <mergeCell ref="Z6:Z7"/>
    <mergeCell ref="AA6:AA7"/>
    <mergeCell ref="AB6:AB7"/>
    <mergeCell ref="AC6:AC7"/>
    <mergeCell ref="S6:S7"/>
    <mergeCell ref="A8:I8"/>
    <mergeCell ref="AI104:AK104"/>
    <mergeCell ref="P6:P7"/>
    <mergeCell ref="V6:V7"/>
    <mergeCell ref="W6:W7"/>
    <mergeCell ref="AF6:AF7"/>
    <mergeCell ref="K105:P105"/>
    <mergeCell ref="AL104:AN104"/>
    <mergeCell ref="K104:M104"/>
    <mergeCell ref="N104:P104"/>
    <mergeCell ref="Q104:S104"/>
    <mergeCell ref="T104:V104"/>
    <mergeCell ref="W104:Y104"/>
    <mergeCell ref="Z104:AB104"/>
    <mergeCell ref="AC104:AE104"/>
    <mergeCell ref="AF104:AH104"/>
    <mergeCell ref="W105:AB105"/>
    <mergeCell ref="AI105:AN105"/>
    <mergeCell ref="AC105:AH105"/>
    <mergeCell ref="Q105:V105"/>
    <mergeCell ref="AC106:AE106"/>
    <mergeCell ref="AF106:AH106"/>
    <mergeCell ref="W106:Y106"/>
    <mergeCell ref="T107:V107"/>
    <mergeCell ref="AC107:AE107"/>
    <mergeCell ref="AC108:AE108"/>
    <mergeCell ref="K106:M106"/>
    <mergeCell ref="N106:P106"/>
    <mergeCell ref="Q106:S106"/>
    <mergeCell ref="T5:V5"/>
    <mergeCell ref="W5:Y5"/>
    <mergeCell ref="Z5:AB5"/>
    <mergeCell ref="AC5:AE5"/>
    <mergeCell ref="AF108:AH108"/>
    <mergeCell ref="Z108:AB108"/>
    <mergeCell ref="Z107:AB107"/>
    <mergeCell ref="T106:V106"/>
    <mergeCell ref="Z106:AB106"/>
    <mergeCell ref="AF107:AH107"/>
    <mergeCell ref="A2:AN2"/>
    <mergeCell ref="AI4:AN4"/>
    <mergeCell ref="AM6:AM7"/>
    <mergeCell ref="AN6:AN7"/>
    <mergeCell ref="AI6:AI7"/>
    <mergeCell ref="AI5:AK5"/>
    <mergeCell ref="AJ6:AJ7"/>
    <mergeCell ref="AK6:AK7"/>
    <mergeCell ref="AL6:AL7"/>
    <mergeCell ref="AF5:AH5"/>
    <mergeCell ref="K108:M108"/>
    <mergeCell ref="AI108:AK108"/>
    <mergeCell ref="N107:P107"/>
    <mergeCell ref="Q107:S107"/>
    <mergeCell ref="AL5:AN5"/>
    <mergeCell ref="K3:AN3"/>
    <mergeCell ref="K107:M107"/>
    <mergeCell ref="K5:M5"/>
    <mergeCell ref="N5:P5"/>
    <mergeCell ref="Q5:S5"/>
    <mergeCell ref="AL108:AN108"/>
    <mergeCell ref="AI106:AK106"/>
    <mergeCell ref="AL106:AN106"/>
    <mergeCell ref="AI107:AK107"/>
    <mergeCell ref="AL107:AN107"/>
    <mergeCell ref="N108:P108"/>
    <mergeCell ref="Q108:S108"/>
    <mergeCell ref="W107:Y107"/>
    <mergeCell ref="T108:V108"/>
    <mergeCell ref="W108:Y108"/>
  </mergeCells>
  <printOptions/>
  <pageMargins left="0.4" right="0.29" top="0.47" bottom="0.51" header="0.5" footer="0.5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4"/>
  <sheetViews>
    <sheetView zoomScalePageLayoutView="0" workbookViewId="0" topLeftCell="A1">
      <selection activeCell="AD82" sqref="AD82"/>
    </sheetView>
  </sheetViews>
  <sheetFormatPr defaultColWidth="9.00390625" defaultRowHeight="12.75"/>
  <cols>
    <col min="1" max="1" width="3.00390625" style="12" customWidth="1"/>
    <col min="2" max="2" width="4.00390625" style="12" customWidth="1"/>
    <col min="3" max="7" width="3.00390625" style="0" customWidth="1"/>
    <col min="8" max="8" width="2.875" style="0" customWidth="1"/>
    <col min="9" max="9" width="3.00390625" style="0" customWidth="1"/>
    <col min="10" max="10" width="3.875" style="0" customWidth="1"/>
    <col min="11" max="11" width="1.25" style="0" customWidth="1"/>
    <col min="12" max="12" width="3.00390625" style="0" hidden="1" customWidth="1"/>
    <col min="13" max="13" width="1.75390625" style="0" hidden="1" customWidth="1"/>
    <col min="14" max="14" width="1.625" style="0" hidden="1" customWidth="1"/>
    <col min="15" max="16" width="3.00390625" style="0" hidden="1" customWidth="1"/>
    <col min="17" max="17" width="2.125" style="0" hidden="1" customWidth="1"/>
    <col min="18" max="21" width="3.00390625" style="0" hidden="1" customWidth="1"/>
    <col min="22" max="22" width="6.625" style="0" customWidth="1"/>
    <col min="23" max="23" width="3.875" style="0" customWidth="1"/>
    <col min="24" max="24" width="17.875" style="0" customWidth="1"/>
    <col min="25" max="25" width="19.125" style="0" customWidth="1"/>
    <col min="26" max="26" width="16.75390625" style="0" customWidth="1"/>
  </cols>
  <sheetData>
    <row r="1" spans="12:26" ht="12.75"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thickBot="1">
      <c r="A2" s="635" t="s">
        <v>139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</row>
    <row r="3" spans="1:26" ht="12.75">
      <c r="A3" s="590" t="s">
        <v>98</v>
      </c>
      <c r="B3" s="723"/>
      <c r="C3" s="726" t="s">
        <v>130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17" t="s">
        <v>129</v>
      </c>
      <c r="Y3" s="717" t="s">
        <v>132</v>
      </c>
      <c r="Z3" s="720" t="s">
        <v>133</v>
      </c>
    </row>
    <row r="4" spans="1:26" ht="12.75" customHeight="1">
      <c r="A4" s="591"/>
      <c r="B4" s="724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18"/>
      <c r="Y4" s="718"/>
      <c r="Z4" s="721"/>
    </row>
    <row r="5" spans="1:26" ht="12.75">
      <c r="A5" s="591"/>
      <c r="B5" s="724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18"/>
      <c r="Y5" s="718"/>
      <c r="Z5" s="721"/>
    </row>
    <row r="6" spans="1:26" ht="12.75">
      <c r="A6" s="591"/>
      <c r="B6" s="724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18"/>
      <c r="Y6" s="718"/>
      <c r="Z6" s="721"/>
    </row>
    <row r="7" spans="1:26" ht="12.75">
      <c r="A7" s="591"/>
      <c r="B7" s="724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18"/>
      <c r="Y7" s="718"/>
      <c r="Z7" s="721"/>
    </row>
    <row r="8" spans="1:26" ht="2.25" customHeight="1" thickBot="1">
      <c r="A8" s="592"/>
      <c r="B8" s="725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19"/>
      <c r="Y8" s="719"/>
      <c r="Z8" s="722"/>
    </row>
    <row r="9" spans="1:26" ht="16.5" customHeight="1" thickBot="1">
      <c r="A9" s="648" t="s">
        <v>138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5"/>
      <c r="S9" s="735"/>
      <c r="T9" s="735"/>
      <c r="U9" s="735"/>
      <c r="V9" s="735"/>
      <c r="W9" s="735"/>
      <c r="X9" s="735"/>
      <c r="Y9" s="735"/>
      <c r="Z9" s="736"/>
    </row>
    <row r="10" spans="1:26" ht="15.75" thickBot="1">
      <c r="A10" s="694"/>
      <c r="B10" s="695"/>
      <c r="C10" s="681" t="s">
        <v>121</v>
      </c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3"/>
      <c r="X10" s="26"/>
      <c r="Y10" s="26"/>
      <c r="Z10" s="40"/>
    </row>
    <row r="11" spans="1:26" ht="12.75" customHeight="1">
      <c r="A11" s="732" t="s">
        <v>200</v>
      </c>
      <c r="B11" s="733"/>
      <c r="C11" s="657" t="s">
        <v>142</v>
      </c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657"/>
      <c r="W11" s="657"/>
      <c r="X11" s="67" t="s">
        <v>270</v>
      </c>
      <c r="Y11" s="23"/>
      <c r="Z11" s="41"/>
    </row>
    <row r="12" spans="1:26" ht="42.75" customHeight="1">
      <c r="A12" s="696" t="s">
        <v>201</v>
      </c>
      <c r="B12" s="697"/>
      <c r="C12" s="657" t="s">
        <v>143</v>
      </c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657"/>
      <c r="U12" s="657"/>
      <c r="V12" s="657"/>
      <c r="W12" s="657"/>
      <c r="X12" s="68" t="s">
        <v>271</v>
      </c>
      <c r="Y12" s="24"/>
      <c r="Z12" s="42"/>
    </row>
    <row r="13" spans="1:26" ht="12.75" customHeight="1">
      <c r="A13" s="696" t="s">
        <v>202</v>
      </c>
      <c r="B13" s="697"/>
      <c r="C13" s="657" t="s">
        <v>144</v>
      </c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57"/>
      <c r="U13" s="657"/>
      <c r="V13" s="657"/>
      <c r="W13" s="657"/>
      <c r="X13" s="69" t="s">
        <v>272</v>
      </c>
      <c r="Y13" s="24"/>
      <c r="Z13" s="42"/>
    </row>
    <row r="14" spans="1:26" ht="25.5" customHeight="1">
      <c r="A14" s="696" t="s">
        <v>203</v>
      </c>
      <c r="B14" s="697"/>
      <c r="C14" s="657" t="s">
        <v>146</v>
      </c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70" t="s">
        <v>273</v>
      </c>
      <c r="Y14" s="24"/>
      <c r="Z14" s="42"/>
    </row>
    <row r="15" spans="1:26" ht="51" customHeight="1">
      <c r="A15" s="696" t="s">
        <v>204</v>
      </c>
      <c r="B15" s="697"/>
      <c r="C15" s="657" t="s">
        <v>145</v>
      </c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8" t="s">
        <v>274</v>
      </c>
      <c r="Y15" s="24"/>
      <c r="Z15" s="42"/>
    </row>
    <row r="16" spans="1:26" ht="32.25" customHeight="1" thickBot="1">
      <c r="A16" s="730" t="s">
        <v>205</v>
      </c>
      <c r="B16" s="731"/>
      <c r="C16" s="674" t="s">
        <v>147</v>
      </c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674"/>
      <c r="S16" s="674"/>
      <c r="T16" s="674"/>
      <c r="U16" s="674"/>
      <c r="V16" s="674"/>
      <c r="W16" s="674"/>
      <c r="X16" s="70" t="s">
        <v>275</v>
      </c>
      <c r="Y16" s="22"/>
      <c r="Z16" s="43"/>
    </row>
    <row r="17" spans="1:26" ht="13.5" customHeight="1" thickBot="1">
      <c r="A17" s="738"/>
      <c r="B17" s="626"/>
      <c r="C17" s="627" t="s">
        <v>136</v>
      </c>
      <c r="D17" s="713"/>
      <c r="E17" s="713"/>
      <c r="F17" s="713"/>
      <c r="G17" s="713"/>
      <c r="H17" s="713"/>
      <c r="I17" s="713"/>
      <c r="J17" s="713"/>
      <c r="K17" s="713"/>
      <c r="L17" s="713"/>
      <c r="M17" s="713"/>
      <c r="N17" s="713"/>
      <c r="O17" s="713"/>
      <c r="P17" s="713"/>
      <c r="Q17" s="713"/>
      <c r="R17" s="713"/>
      <c r="S17" s="713"/>
      <c r="T17" s="713"/>
      <c r="U17" s="713"/>
      <c r="V17" s="713"/>
      <c r="W17" s="713"/>
      <c r="X17" s="55"/>
      <c r="Y17" s="54"/>
      <c r="Z17" s="41"/>
    </row>
    <row r="18" spans="1:26" ht="26.25" customHeight="1">
      <c r="A18" s="685" t="s">
        <v>206</v>
      </c>
      <c r="B18" s="614"/>
      <c r="C18" s="737" t="s">
        <v>149</v>
      </c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1" t="s">
        <v>276</v>
      </c>
      <c r="Y18" s="23"/>
      <c r="Z18" s="41"/>
    </row>
    <row r="19" spans="1:26" ht="42.75" customHeight="1">
      <c r="A19" s="685" t="s">
        <v>207</v>
      </c>
      <c r="B19" s="614"/>
      <c r="C19" s="657" t="s">
        <v>150</v>
      </c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7"/>
      <c r="T19" s="657"/>
      <c r="U19" s="657"/>
      <c r="V19" s="657"/>
      <c r="W19" s="657"/>
      <c r="X19" s="68" t="s">
        <v>277</v>
      </c>
      <c r="Y19" s="25"/>
      <c r="Z19" s="44"/>
    </row>
    <row r="20" spans="1:26" ht="30.75" customHeight="1">
      <c r="A20" s="685" t="s">
        <v>208</v>
      </c>
      <c r="B20" s="614"/>
      <c r="C20" s="657" t="s">
        <v>151</v>
      </c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8" t="s">
        <v>276</v>
      </c>
      <c r="Y20" s="24"/>
      <c r="Z20" s="42"/>
    </row>
    <row r="21" spans="1:26" ht="13.5" customHeight="1" thickBot="1">
      <c r="A21" s="685" t="s">
        <v>209</v>
      </c>
      <c r="B21" s="614"/>
      <c r="C21" s="615" t="s">
        <v>152</v>
      </c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72" t="s">
        <v>278</v>
      </c>
      <c r="Y21" s="51"/>
      <c r="Z21" s="52"/>
    </row>
    <row r="22" spans="1:26" ht="13.5" customHeight="1" thickBot="1">
      <c r="A22" s="653"/>
      <c r="B22" s="654"/>
      <c r="C22" s="642" t="s">
        <v>122</v>
      </c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86"/>
      <c r="P22" s="686"/>
      <c r="Q22" s="686"/>
      <c r="R22" s="686"/>
      <c r="S22" s="686"/>
      <c r="T22" s="686"/>
      <c r="U22" s="686"/>
      <c r="V22" s="686"/>
      <c r="W22" s="687"/>
      <c r="X22" s="53"/>
      <c r="Y22" s="53"/>
      <c r="Z22" s="53"/>
    </row>
    <row r="23" spans="1:26" ht="39.75" customHeight="1">
      <c r="A23" s="685" t="s">
        <v>210</v>
      </c>
      <c r="B23" s="614"/>
      <c r="C23" s="714" t="s">
        <v>154</v>
      </c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6"/>
      <c r="X23" s="70" t="s">
        <v>279</v>
      </c>
      <c r="Y23" s="32"/>
      <c r="Z23" s="49"/>
    </row>
    <row r="24" spans="1:26" ht="29.25" customHeight="1">
      <c r="A24" s="685" t="s">
        <v>211</v>
      </c>
      <c r="B24" s="614"/>
      <c r="C24" s="620" t="s">
        <v>155</v>
      </c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93"/>
      <c r="X24" s="68" t="s">
        <v>280</v>
      </c>
      <c r="Y24" s="24"/>
      <c r="Z24" s="42"/>
    </row>
    <row r="25" spans="1:26" ht="13.5" customHeight="1">
      <c r="A25" s="685" t="s">
        <v>212</v>
      </c>
      <c r="B25" s="614"/>
      <c r="C25" s="637" t="s">
        <v>185</v>
      </c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9" t="s">
        <v>272</v>
      </c>
      <c r="Y25" s="25"/>
      <c r="Z25" s="44"/>
    </row>
    <row r="26" spans="1:26" ht="26.25" customHeight="1" thickBot="1">
      <c r="A26" s="685" t="s">
        <v>212</v>
      </c>
      <c r="B26" s="614"/>
      <c r="C26" s="621" t="s">
        <v>186</v>
      </c>
      <c r="D26" s="691"/>
      <c r="E26" s="691"/>
      <c r="F26" s="691"/>
      <c r="G26" s="691"/>
      <c r="H26" s="691"/>
      <c r="I26" s="691"/>
      <c r="J26" s="691"/>
      <c r="K26" s="691"/>
      <c r="L26" s="691"/>
      <c r="M26" s="691"/>
      <c r="N26" s="691"/>
      <c r="O26" s="691"/>
      <c r="P26" s="691"/>
      <c r="Q26" s="691"/>
      <c r="R26" s="691"/>
      <c r="S26" s="691"/>
      <c r="T26" s="691"/>
      <c r="U26" s="691"/>
      <c r="V26" s="691"/>
      <c r="W26" s="692"/>
      <c r="X26" s="73" t="s">
        <v>281</v>
      </c>
      <c r="Y26" s="25"/>
      <c r="Z26" s="44"/>
    </row>
    <row r="27" spans="1:26" ht="24.75" customHeight="1" thickBot="1">
      <c r="A27" s="648" t="s">
        <v>134</v>
      </c>
      <c r="B27" s="649"/>
      <c r="C27" s="649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50"/>
      <c r="S27" s="650"/>
      <c r="T27" s="650"/>
      <c r="U27" s="650"/>
      <c r="V27" s="650"/>
      <c r="W27" s="650"/>
      <c r="X27" s="650"/>
      <c r="Y27" s="650"/>
      <c r="Z27" s="651"/>
    </row>
    <row r="28" spans="1:26" ht="13.5" customHeight="1" thickBot="1">
      <c r="A28" s="694"/>
      <c r="B28" s="695"/>
      <c r="C28" s="681" t="s">
        <v>121</v>
      </c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2"/>
      <c r="S28" s="682"/>
      <c r="T28" s="682"/>
      <c r="U28" s="682"/>
      <c r="V28" s="682"/>
      <c r="W28" s="683"/>
      <c r="X28" s="28"/>
      <c r="Y28" s="28"/>
      <c r="Z28" s="45"/>
    </row>
    <row r="29" spans="1:26" ht="17.25" customHeight="1">
      <c r="A29" s="613" t="s">
        <v>213</v>
      </c>
      <c r="B29" s="614"/>
      <c r="C29" s="688" t="s">
        <v>156</v>
      </c>
      <c r="D29" s="689"/>
      <c r="E29" s="689"/>
      <c r="F29" s="689"/>
      <c r="G29" s="689"/>
      <c r="H29" s="689"/>
      <c r="I29" s="689"/>
      <c r="J29" s="689"/>
      <c r="K29" s="689"/>
      <c r="L29" s="689"/>
      <c r="M29" s="689"/>
      <c r="N29" s="689"/>
      <c r="O29" s="689"/>
      <c r="P29" s="689"/>
      <c r="Q29" s="689"/>
      <c r="R29" s="689"/>
      <c r="S29" s="689"/>
      <c r="T29" s="689"/>
      <c r="U29" s="689"/>
      <c r="V29" s="689"/>
      <c r="W29" s="690"/>
      <c r="X29" s="74" t="s">
        <v>282</v>
      </c>
      <c r="Y29" s="31"/>
      <c r="Z29" s="46"/>
    </row>
    <row r="30" spans="1:26" ht="15.75" customHeight="1">
      <c r="A30" s="613" t="s">
        <v>214</v>
      </c>
      <c r="B30" s="614"/>
      <c r="C30" s="684" t="s">
        <v>157</v>
      </c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4"/>
      <c r="X30" s="69" t="s">
        <v>283</v>
      </c>
      <c r="Y30" s="25"/>
      <c r="Z30" s="44"/>
    </row>
    <row r="31" spans="1:26" ht="60" customHeight="1">
      <c r="A31" s="613" t="s">
        <v>215</v>
      </c>
      <c r="B31" s="614"/>
      <c r="C31" s="620" t="s">
        <v>158</v>
      </c>
      <c r="D31" s="652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93"/>
      <c r="X31" s="75" t="s">
        <v>284</v>
      </c>
      <c r="Y31" s="25"/>
      <c r="Z31" s="44"/>
    </row>
    <row r="32" spans="1:26" ht="12.75" customHeight="1" thickBot="1">
      <c r="A32" s="613" t="s">
        <v>216</v>
      </c>
      <c r="B32" s="614"/>
      <c r="C32" s="701" t="s">
        <v>159</v>
      </c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01"/>
      <c r="U32" s="701"/>
      <c r="V32" s="701"/>
      <c r="W32" s="701"/>
      <c r="X32" s="72" t="s">
        <v>285</v>
      </c>
      <c r="Y32" s="29"/>
      <c r="Z32" s="47"/>
    </row>
    <row r="33" spans="1:26" ht="12.75" customHeight="1" thickBot="1">
      <c r="A33" s="625"/>
      <c r="B33" s="626"/>
      <c r="C33" s="627" t="s">
        <v>136</v>
      </c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9"/>
      <c r="X33" s="76"/>
      <c r="Y33" s="27"/>
      <c r="Z33" s="48"/>
    </row>
    <row r="34" spans="1:26" ht="14.25" customHeight="1" thickBot="1">
      <c r="A34" s="623" t="s">
        <v>217</v>
      </c>
      <c r="B34" s="624"/>
      <c r="C34" s="630" t="s">
        <v>167</v>
      </c>
      <c r="D34" s="631"/>
      <c r="E34" s="631"/>
      <c r="F34" s="631"/>
      <c r="G34" s="631"/>
      <c r="H34" s="631"/>
      <c r="I34" s="631"/>
      <c r="J34" s="631"/>
      <c r="K34" s="631"/>
      <c r="L34" s="631"/>
      <c r="M34" s="631"/>
      <c r="N34" s="631"/>
      <c r="O34" s="631"/>
      <c r="P34" s="631"/>
      <c r="Q34" s="631"/>
      <c r="R34" s="631"/>
      <c r="S34" s="631"/>
      <c r="T34" s="631"/>
      <c r="U34" s="631"/>
      <c r="V34" s="631"/>
      <c r="W34" s="632"/>
      <c r="X34" s="74" t="s">
        <v>285</v>
      </c>
      <c r="Y34" s="27"/>
      <c r="Z34" s="48"/>
    </row>
    <row r="35" spans="1:26" ht="13.5" customHeight="1" thickBot="1">
      <c r="A35" s="653"/>
      <c r="B35" s="654"/>
      <c r="C35" s="642" t="s">
        <v>122</v>
      </c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4"/>
      <c r="P35" s="644"/>
      <c r="Q35" s="644"/>
      <c r="R35" s="644"/>
      <c r="S35" s="644"/>
      <c r="T35" s="644"/>
      <c r="U35" s="644"/>
      <c r="V35" s="644"/>
      <c r="W35" s="645"/>
      <c r="X35" s="53"/>
      <c r="Y35" s="53"/>
      <c r="Z35" s="53"/>
    </row>
    <row r="36" spans="1:26" ht="13.5" customHeight="1">
      <c r="A36" s="613" t="s">
        <v>218</v>
      </c>
      <c r="B36" s="614"/>
      <c r="C36" s="637" t="s">
        <v>187</v>
      </c>
      <c r="D36" s="637"/>
      <c r="E36" s="637"/>
      <c r="F36" s="637"/>
      <c r="G36" s="637"/>
      <c r="H36" s="637"/>
      <c r="I36" s="637"/>
      <c r="J36" s="637"/>
      <c r="K36" s="637"/>
      <c r="L36" s="637"/>
      <c r="M36" s="637"/>
      <c r="N36" s="637"/>
      <c r="O36" s="637"/>
      <c r="P36" s="637"/>
      <c r="Q36" s="637"/>
      <c r="R36" s="637"/>
      <c r="S36" s="637"/>
      <c r="T36" s="637"/>
      <c r="U36" s="637"/>
      <c r="V36" s="637"/>
      <c r="W36" s="637"/>
      <c r="X36" s="67" t="s">
        <v>282</v>
      </c>
      <c r="Y36" s="24"/>
      <c r="Z36" s="42"/>
    </row>
    <row r="37" spans="1:26" ht="13.5" customHeight="1" thickBot="1">
      <c r="A37" s="613" t="s">
        <v>218</v>
      </c>
      <c r="B37" s="614"/>
      <c r="C37" s="698" t="s">
        <v>188</v>
      </c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699"/>
      <c r="O37" s="699"/>
      <c r="P37" s="699"/>
      <c r="Q37" s="699"/>
      <c r="R37" s="699"/>
      <c r="S37" s="699"/>
      <c r="T37" s="699"/>
      <c r="U37" s="699"/>
      <c r="V37" s="699"/>
      <c r="W37" s="700"/>
      <c r="X37" s="72" t="s">
        <v>283</v>
      </c>
      <c r="Y37" s="29"/>
      <c r="Z37" s="47"/>
    </row>
    <row r="38" spans="1:26" ht="13.5" customHeight="1" thickBot="1">
      <c r="A38" s="707" t="s">
        <v>135</v>
      </c>
      <c r="B38" s="708"/>
      <c r="C38" s="709"/>
      <c r="D38" s="709"/>
      <c r="E38" s="709"/>
      <c r="F38" s="709"/>
      <c r="G38" s="709"/>
      <c r="H38" s="709"/>
      <c r="I38" s="709"/>
      <c r="J38" s="709"/>
      <c r="K38" s="709"/>
      <c r="L38" s="709"/>
      <c r="M38" s="709"/>
      <c r="N38" s="709"/>
      <c r="O38" s="709"/>
      <c r="P38" s="709"/>
      <c r="Q38" s="709"/>
      <c r="R38" s="709"/>
      <c r="S38" s="709"/>
      <c r="T38" s="709"/>
      <c r="U38" s="709"/>
      <c r="V38" s="709"/>
      <c r="W38" s="709"/>
      <c r="X38" s="709"/>
      <c r="Y38" s="709"/>
      <c r="Z38" s="710"/>
    </row>
    <row r="39" spans="1:26" ht="12.75" customHeight="1" thickBot="1">
      <c r="A39" s="694"/>
      <c r="B39" s="695"/>
      <c r="C39" s="681" t="s">
        <v>121</v>
      </c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3"/>
      <c r="X39" s="26"/>
      <c r="Y39" s="26"/>
      <c r="Z39" s="40"/>
    </row>
    <row r="40" spans="1:26" ht="13.5" customHeight="1">
      <c r="A40" s="613" t="s">
        <v>219</v>
      </c>
      <c r="B40" s="614"/>
      <c r="C40" s="711" t="s">
        <v>258</v>
      </c>
      <c r="D40" s="711"/>
      <c r="E40" s="711"/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2"/>
      <c r="X40" s="67" t="s">
        <v>286</v>
      </c>
      <c r="Y40" s="23"/>
      <c r="Z40" s="41"/>
    </row>
    <row r="41" spans="1:26" ht="13.5" customHeight="1">
      <c r="A41" s="613" t="s">
        <v>220</v>
      </c>
      <c r="B41" s="614"/>
      <c r="C41" s="711" t="s">
        <v>160</v>
      </c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2"/>
      <c r="X41" s="77"/>
      <c r="Y41" s="78"/>
      <c r="Z41" s="42"/>
    </row>
    <row r="42" spans="1:26" ht="15.75" customHeight="1">
      <c r="A42" s="613" t="s">
        <v>221</v>
      </c>
      <c r="B42" s="614"/>
      <c r="C42" s="704" t="s">
        <v>259</v>
      </c>
      <c r="D42" s="705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6"/>
      <c r="X42" s="69" t="s">
        <v>287</v>
      </c>
      <c r="Y42" s="32"/>
      <c r="Z42" s="49"/>
    </row>
    <row r="43" spans="1:26" ht="12.75" customHeight="1">
      <c r="A43" s="613" t="s">
        <v>222</v>
      </c>
      <c r="B43" s="614"/>
      <c r="C43" s="704" t="s">
        <v>161</v>
      </c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  <c r="W43" s="706"/>
      <c r="X43" s="57"/>
      <c r="Y43" s="70"/>
      <c r="Z43" s="42"/>
    </row>
    <row r="44" spans="1:26" ht="28.5" customHeight="1">
      <c r="A44" s="613" t="s">
        <v>223</v>
      </c>
      <c r="B44" s="614"/>
      <c r="C44" s="702" t="s">
        <v>162</v>
      </c>
      <c r="D44" s="702"/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  <c r="T44" s="702"/>
      <c r="U44" s="702"/>
      <c r="V44" s="702"/>
      <c r="W44" s="703"/>
      <c r="X44" s="68" t="s">
        <v>288</v>
      </c>
      <c r="Y44" s="24"/>
      <c r="Z44" s="42"/>
    </row>
    <row r="45" spans="1:26" ht="12.75" customHeight="1">
      <c r="A45" s="613" t="s">
        <v>224</v>
      </c>
      <c r="B45" s="614"/>
      <c r="C45" s="620" t="s">
        <v>192</v>
      </c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77"/>
      <c r="Y45" s="24"/>
      <c r="Z45" s="42"/>
    </row>
    <row r="46" spans="1:26" ht="27.75" customHeight="1">
      <c r="A46" s="613" t="s">
        <v>260</v>
      </c>
      <c r="B46" s="614"/>
      <c r="C46" s="620" t="s">
        <v>163</v>
      </c>
      <c r="D46" s="652"/>
      <c r="E46" s="652"/>
      <c r="F46" s="652"/>
      <c r="G46" s="652"/>
      <c r="H46" s="652"/>
      <c r="I46" s="652"/>
      <c r="J46" s="652"/>
      <c r="K46" s="652"/>
      <c r="L46" s="652"/>
      <c r="M46" s="652"/>
      <c r="N46" s="652"/>
      <c r="O46" s="652"/>
      <c r="P46" s="652"/>
      <c r="Q46" s="652"/>
      <c r="R46" s="652"/>
      <c r="S46" s="652"/>
      <c r="T46" s="652"/>
      <c r="U46" s="652"/>
      <c r="V46" s="652"/>
      <c r="W46" s="652"/>
      <c r="X46" s="69" t="s">
        <v>285</v>
      </c>
      <c r="Y46" s="24"/>
      <c r="Z46" s="42"/>
    </row>
    <row r="47" spans="1:26" ht="26.25" customHeight="1" thickBot="1">
      <c r="A47" s="613" t="s">
        <v>261</v>
      </c>
      <c r="B47" s="614"/>
      <c r="C47" s="658" t="s">
        <v>164</v>
      </c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  <c r="T47" s="659"/>
      <c r="U47" s="659"/>
      <c r="V47" s="659"/>
      <c r="W47" s="660"/>
      <c r="X47" s="73" t="s">
        <v>289</v>
      </c>
      <c r="Y47" s="24"/>
      <c r="Z47" s="42"/>
    </row>
    <row r="48" spans="1:26" ht="13.5" customHeight="1" thickBot="1">
      <c r="A48" s="625"/>
      <c r="B48" s="626"/>
      <c r="C48" s="627" t="s">
        <v>136</v>
      </c>
      <c r="D48" s="628"/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61"/>
      <c r="X48" s="56"/>
      <c r="Y48" s="26"/>
      <c r="Z48" s="40"/>
    </row>
    <row r="49" spans="1:26" ht="13.5" customHeight="1">
      <c r="A49" s="613" t="s">
        <v>225</v>
      </c>
      <c r="B49" s="614"/>
      <c r="C49" s="633" t="s">
        <v>165</v>
      </c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4"/>
      <c r="X49" s="79" t="s">
        <v>290</v>
      </c>
      <c r="Y49" s="24"/>
      <c r="Z49" s="42"/>
    </row>
    <row r="50" spans="1:26" ht="26.25" customHeight="1">
      <c r="A50" s="613" t="s">
        <v>226</v>
      </c>
      <c r="B50" s="614"/>
      <c r="C50" s="619" t="s">
        <v>166</v>
      </c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619"/>
      <c r="O50" s="619"/>
      <c r="P50" s="619"/>
      <c r="Q50" s="619"/>
      <c r="R50" s="619"/>
      <c r="S50" s="619"/>
      <c r="T50" s="619"/>
      <c r="U50" s="619"/>
      <c r="V50" s="619"/>
      <c r="W50" s="620"/>
      <c r="X50" s="80" t="s">
        <v>291</v>
      </c>
      <c r="Y50" s="24"/>
      <c r="Z50" s="42"/>
    </row>
    <row r="51" spans="1:26" ht="32.25" customHeight="1">
      <c r="A51" s="613" t="s">
        <v>227</v>
      </c>
      <c r="B51" s="614"/>
      <c r="C51" s="657" t="s">
        <v>194</v>
      </c>
      <c r="D51" s="657"/>
      <c r="E51" s="657"/>
      <c r="F51" s="657"/>
      <c r="G51" s="657"/>
      <c r="H51" s="657"/>
      <c r="I51" s="657"/>
      <c r="J51" s="657"/>
      <c r="K51" s="657"/>
      <c r="L51" s="657"/>
      <c r="M51" s="657"/>
      <c r="N51" s="657"/>
      <c r="O51" s="657"/>
      <c r="P51" s="657"/>
      <c r="Q51" s="657"/>
      <c r="R51" s="657"/>
      <c r="S51" s="657"/>
      <c r="T51" s="657"/>
      <c r="U51" s="657"/>
      <c r="V51" s="657"/>
      <c r="W51" s="621"/>
      <c r="X51" s="81"/>
      <c r="Y51" s="68" t="s">
        <v>292</v>
      </c>
      <c r="Z51" s="82" t="s">
        <v>293</v>
      </c>
    </row>
    <row r="52" spans="1:26" ht="52.5" customHeight="1">
      <c r="A52" s="613" t="s">
        <v>228</v>
      </c>
      <c r="B52" s="614"/>
      <c r="C52" s="657" t="s">
        <v>171</v>
      </c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7"/>
      <c r="R52" s="657"/>
      <c r="S52" s="657"/>
      <c r="T52" s="657"/>
      <c r="U52" s="657"/>
      <c r="V52" s="657"/>
      <c r="W52" s="621"/>
      <c r="X52" s="81"/>
      <c r="Y52" s="78" t="s">
        <v>294</v>
      </c>
      <c r="Z52" s="82" t="s">
        <v>293</v>
      </c>
    </row>
    <row r="53" spans="1:26" ht="55.5" customHeight="1">
      <c r="A53" s="613" t="s">
        <v>229</v>
      </c>
      <c r="B53" s="614"/>
      <c r="C53" s="657" t="s">
        <v>172</v>
      </c>
      <c r="D53" s="657"/>
      <c r="E53" s="657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21"/>
      <c r="X53" s="81"/>
      <c r="Y53" s="68" t="s">
        <v>295</v>
      </c>
      <c r="Z53" s="82" t="s">
        <v>293</v>
      </c>
    </row>
    <row r="54" spans="1:26" ht="12.75" customHeight="1">
      <c r="A54" s="613" t="s">
        <v>230</v>
      </c>
      <c r="B54" s="614"/>
      <c r="C54" s="621" t="s">
        <v>178</v>
      </c>
      <c r="D54" s="622"/>
      <c r="E54" s="622"/>
      <c r="F54" s="622"/>
      <c r="G54" s="622"/>
      <c r="H54" s="622"/>
      <c r="I54" s="622"/>
      <c r="J54" s="622"/>
      <c r="K54" s="622"/>
      <c r="L54" s="622"/>
      <c r="M54" s="622"/>
      <c r="N54" s="622"/>
      <c r="O54" s="622"/>
      <c r="P54" s="622"/>
      <c r="Q54" s="622"/>
      <c r="R54" s="622"/>
      <c r="S54" s="622"/>
      <c r="T54" s="622"/>
      <c r="U54" s="622"/>
      <c r="V54" s="622"/>
      <c r="W54" s="622"/>
      <c r="X54" s="81"/>
      <c r="Y54" s="68" t="s">
        <v>296</v>
      </c>
      <c r="Z54" s="83" t="s">
        <v>293</v>
      </c>
    </row>
    <row r="55" spans="1:26" ht="12.75" customHeight="1">
      <c r="A55" s="613" t="s">
        <v>231</v>
      </c>
      <c r="B55" s="614"/>
      <c r="C55" s="621" t="s">
        <v>179</v>
      </c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2"/>
      <c r="Q55" s="622"/>
      <c r="R55" s="622"/>
      <c r="S55" s="622"/>
      <c r="T55" s="622"/>
      <c r="U55" s="622"/>
      <c r="V55" s="622"/>
      <c r="W55" s="622"/>
      <c r="X55" s="81"/>
      <c r="Y55" s="68" t="s">
        <v>297</v>
      </c>
      <c r="Z55" s="83" t="s">
        <v>293</v>
      </c>
    </row>
    <row r="56" spans="1:26" ht="12.75" customHeight="1">
      <c r="A56" s="613" t="s">
        <v>232</v>
      </c>
      <c r="B56" s="614"/>
      <c r="C56" s="621" t="s">
        <v>195</v>
      </c>
      <c r="D56" s="622"/>
      <c r="E56" s="622"/>
      <c r="F56" s="622"/>
      <c r="G56" s="622"/>
      <c r="H56" s="622"/>
      <c r="I56" s="622"/>
      <c r="J56" s="622"/>
      <c r="K56" s="622"/>
      <c r="L56" s="622"/>
      <c r="M56" s="622"/>
      <c r="N56" s="622"/>
      <c r="O56" s="622"/>
      <c r="P56" s="622"/>
      <c r="Q56" s="622"/>
      <c r="R56" s="622"/>
      <c r="S56" s="622"/>
      <c r="T56" s="622"/>
      <c r="U56" s="622"/>
      <c r="V56" s="622"/>
      <c r="W56" s="622"/>
      <c r="X56" s="81"/>
      <c r="Y56" s="68" t="s">
        <v>298</v>
      </c>
      <c r="Z56" s="83" t="s">
        <v>293</v>
      </c>
    </row>
    <row r="57" spans="1:26" ht="12.75" customHeight="1">
      <c r="A57" s="613" t="s">
        <v>233</v>
      </c>
      <c r="B57" s="614"/>
      <c r="C57" s="621" t="s">
        <v>196</v>
      </c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  <c r="O57" s="622"/>
      <c r="P57" s="622"/>
      <c r="Q57" s="622"/>
      <c r="R57" s="622"/>
      <c r="S57" s="622"/>
      <c r="T57" s="622"/>
      <c r="U57" s="622"/>
      <c r="V57" s="622"/>
      <c r="W57" s="622"/>
      <c r="X57" s="81"/>
      <c r="Y57" s="69" t="s">
        <v>299</v>
      </c>
      <c r="Z57" s="82" t="s">
        <v>293</v>
      </c>
    </row>
    <row r="58" spans="1:26" ht="12.75" customHeight="1">
      <c r="A58" s="613" t="s">
        <v>234</v>
      </c>
      <c r="B58" s="614"/>
      <c r="C58" s="615" t="s">
        <v>197</v>
      </c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615"/>
      <c r="U58" s="615"/>
      <c r="V58" s="615"/>
      <c r="W58" s="616"/>
      <c r="X58" s="81"/>
      <c r="Y58" s="69" t="s">
        <v>300</v>
      </c>
      <c r="Z58" s="82" t="s">
        <v>293</v>
      </c>
    </row>
    <row r="59" spans="1:26" ht="12.75" customHeight="1">
      <c r="A59" s="613" t="s">
        <v>235</v>
      </c>
      <c r="B59" s="614"/>
      <c r="C59" s="619" t="s">
        <v>198</v>
      </c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/>
      <c r="S59" s="619"/>
      <c r="T59" s="619"/>
      <c r="U59" s="619"/>
      <c r="V59" s="619"/>
      <c r="W59" s="620"/>
      <c r="X59" s="81"/>
      <c r="Y59" s="69" t="s">
        <v>301</v>
      </c>
      <c r="Z59" s="82" t="s">
        <v>293</v>
      </c>
    </row>
    <row r="60" spans="1:26" ht="12.75" customHeight="1">
      <c r="A60" s="613" t="s">
        <v>236</v>
      </c>
      <c r="B60" s="614"/>
      <c r="C60" s="619" t="s">
        <v>174</v>
      </c>
      <c r="D60" s="619"/>
      <c r="E60" s="619"/>
      <c r="F60" s="619"/>
      <c r="G60" s="619"/>
      <c r="H60" s="619"/>
      <c r="I60" s="619"/>
      <c r="J60" s="619"/>
      <c r="K60" s="619"/>
      <c r="L60" s="619"/>
      <c r="M60" s="619"/>
      <c r="N60" s="619"/>
      <c r="O60" s="619"/>
      <c r="P60" s="619"/>
      <c r="Q60" s="619"/>
      <c r="R60" s="619"/>
      <c r="S60" s="619"/>
      <c r="T60" s="619"/>
      <c r="U60" s="619"/>
      <c r="V60" s="619"/>
      <c r="W60" s="620"/>
      <c r="X60" s="81"/>
      <c r="Y60" s="69" t="s">
        <v>302</v>
      </c>
      <c r="Z60" s="82" t="s">
        <v>293</v>
      </c>
    </row>
    <row r="61" spans="1:26" ht="12.75" customHeight="1">
      <c r="A61" s="613" t="s">
        <v>237</v>
      </c>
      <c r="B61" s="614"/>
      <c r="C61" s="619" t="s">
        <v>176</v>
      </c>
      <c r="D61" s="619"/>
      <c r="E61" s="619"/>
      <c r="F61" s="619"/>
      <c r="G61" s="619"/>
      <c r="H61" s="619"/>
      <c r="I61" s="619"/>
      <c r="J61" s="619"/>
      <c r="K61" s="619"/>
      <c r="L61" s="619"/>
      <c r="M61" s="619"/>
      <c r="N61" s="619"/>
      <c r="O61" s="619"/>
      <c r="P61" s="619"/>
      <c r="Q61" s="619"/>
      <c r="R61" s="619"/>
      <c r="S61" s="619"/>
      <c r="T61" s="619"/>
      <c r="U61" s="619"/>
      <c r="V61" s="619"/>
      <c r="W61" s="620"/>
      <c r="X61" s="81"/>
      <c r="Y61" s="69" t="s">
        <v>303</v>
      </c>
      <c r="Z61" s="82" t="s">
        <v>293</v>
      </c>
    </row>
    <row r="62" spans="1:26" ht="12.75" customHeight="1">
      <c r="A62" s="613" t="s">
        <v>238</v>
      </c>
      <c r="B62" s="614"/>
      <c r="C62" s="620" t="s">
        <v>177</v>
      </c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81"/>
      <c r="Y62" s="69" t="s">
        <v>304</v>
      </c>
      <c r="Z62" s="82" t="s">
        <v>293</v>
      </c>
    </row>
    <row r="63" spans="1:26" ht="56.25" customHeight="1">
      <c r="A63" s="613" t="s">
        <v>239</v>
      </c>
      <c r="B63" s="614"/>
      <c r="C63" s="619" t="s">
        <v>173</v>
      </c>
      <c r="D63" s="619"/>
      <c r="E63" s="619"/>
      <c r="F63" s="619"/>
      <c r="G63" s="619"/>
      <c r="H63" s="619"/>
      <c r="I63" s="619"/>
      <c r="J63" s="619"/>
      <c r="K63" s="619"/>
      <c r="L63" s="619"/>
      <c r="M63" s="619"/>
      <c r="N63" s="619"/>
      <c r="O63" s="619"/>
      <c r="P63" s="619"/>
      <c r="Q63" s="619"/>
      <c r="R63" s="619"/>
      <c r="S63" s="619"/>
      <c r="T63" s="619"/>
      <c r="U63" s="619"/>
      <c r="V63" s="619"/>
      <c r="W63" s="620"/>
      <c r="X63" s="81"/>
      <c r="Y63" s="68" t="s">
        <v>305</v>
      </c>
      <c r="Z63" s="82" t="s">
        <v>293</v>
      </c>
    </row>
    <row r="64" spans="1:26" ht="12.75" customHeight="1">
      <c r="A64" s="613" t="s">
        <v>240</v>
      </c>
      <c r="B64" s="614"/>
      <c r="C64" s="620" t="s">
        <v>170</v>
      </c>
      <c r="D64" s="652"/>
      <c r="E64" s="652"/>
      <c r="F64" s="652"/>
      <c r="G64" s="652"/>
      <c r="H64" s="652"/>
      <c r="I64" s="652"/>
      <c r="J64" s="652"/>
      <c r="K64" s="652"/>
      <c r="L64" s="652"/>
      <c r="M64" s="652"/>
      <c r="N64" s="652"/>
      <c r="O64" s="652"/>
      <c r="P64" s="652"/>
      <c r="Q64" s="652"/>
      <c r="R64" s="652"/>
      <c r="S64" s="652"/>
      <c r="T64" s="652"/>
      <c r="U64" s="652"/>
      <c r="V64" s="652"/>
      <c r="W64" s="652"/>
      <c r="X64" s="81"/>
      <c r="Y64" s="69" t="s">
        <v>306</v>
      </c>
      <c r="Z64" s="82" t="s">
        <v>293</v>
      </c>
    </row>
    <row r="65" spans="1:26" ht="31.5" customHeight="1" thickBot="1">
      <c r="A65" s="613" t="s">
        <v>262</v>
      </c>
      <c r="B65" s="614"/>
      <c r="C65" s="620" t="s">
        <v>199</v>
      </c>
      <c r="D65" s="652"/>
      <c r="E65" s="652"/>
      <c r="F65" s="652"/>
      <c r="G65" s="652"/>
      <c r="H65" s="652"/>
      <c r="I65" s="652"/>
      <c r="J65" s="652"/>
      <c r="K65" s="652"/>
      <c r="L65" s="652"/>
      <c r="M65" s="652"/>
      <c r="N65" s="652"/>
      <c r="O65" s="652"/>
      <c r="P65" s="652"/>
      <c r="Q65" s="652"/>
      <c r="R65" s="652"/>
      <c r="S65" s="652"/>
      <c r="T65" s="652"/>
      <c r="U65" s="652"/>
      <c r="V65" s="652"/>
      <c r="W65" s="652"/>
      <c r="X65" s="84"/>
      <c r="Y65" s="68" t="s">
        <v>307</v>
      </c>
      <c r="Z65" s="85" t="s">
        <v>293</v>
      </c>
    </row>
    <row r="66" spans="1:26" ht="13.5" customHeight="1" thickBot="1">
      <c r="A66" s="653"/>
      <c r="B66" s="654"/>
      <c r="C66" s="642" t="s">
        <v>122</v>
      </c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4"/>
      <c r="P66" s="644"/>
      <c r="Q66" s="644"/>
      <c r="R66" s="644"/>
      <c r="S66" s="644"/>
      <c r="T66" s="644"/>
      <c r="U66" s="644"/>
      <c r="V66" s="644"/>
      <c r="W66" s="645"/>
      <c r="X66" s="53"/>
      <c r="Y66" s="53"/>
      <c r="Z66" s="53"/>
    </row>
    <row r="67" spans="1:26" ht="26.25" customHeight="1">
      <c r="A67" s="613" t="s">
        <v>241</v>
      </c>
      <c r="B67" s="614"/>
      <c r="C67" s="655" t="s">
        <v>189</v>
      </c>
      <c r="D67" s="655"/>
      <c r="E67" s="655"/>
      <c r="F67" s="655"/>
      <c r="G67" s="655"/>
      <c r="H67" s="655"/>
      <c r="I67" s="655"/>
      <c r="J67" s="655"/>
      <c r="K67" s="655"/>
      <c r="L67" s="655"/>
      <c r="M67" s="655"/>
      <c r="N67" s="655"/>
      <c r="O67" s="655"/>
      <c r="P67" s="655"/>
      <c r="Q67" s="655"/>
      <c r="R67" s="655"/>
      <c r="S67" s="655"/>
      <c r="T67" s="655"/>
      <c r="U67" s="655"/>
      <c r="V67" s="655"/>
      <c r="W67" s="656"/>
      <c r="X67" s="79" t="s">
        <v>308</v>
      </c>
      <c r="Z67" s="49"/>
    </row>
    <row r="68" spans="1:26" ht="26.25" customHeight="1">
      <c r="A68" s="640" t="s">
        <v>241</v>
      </c>
      <c r="B68" s="641"/>
      <c r="C68" s="621" t="s">
        <v>190</v>
      </c>
      <c r="D68" s="622"/>
      <c r="E68" s="622"/>
      <c r="F68" s="622"/>
      <c r="G68" s="622"/>
      <c r="H68" s="622"/>
      <c r="I68" s="622"/>
      <c r="J68" s="622"/>
      <c r="K68" s="622"/>
      <c r="L68" s="622"/>
      <c r="M68" s="622"/>
      <c r="N68" s="622"/>
      <c r="O68" s="622"/>
      <c r="P68" s="622"/>
      <c r="Q68" s="622"/>
      <c r="R68" s="622"/>
      <c r="S68" s="622"/>
      <c r="T68" s="622"/>
      <c r="U68" s="622"/>
      <c r="V68" s="622"/>
      <c r="W68" s="746"/>
      <c r="X68" s="86" t="s">
        <v>309</v>
      </c>
      <c r="Y68" s="87"/>
      <c r="Z68" s="42"/>
    </row>
    <row r="69" spans="1:26" ht="12.75" customHeight="1">
      <c r="A69" s="613" t="s">
        <v>242</v>
      </c>
      <c r="B69" s="614"/>
      <c r="C69" s="703" t="s">
        <v>182</v>
      </c>
      <c r="D69" s="747"/>
      <c r="E69" s="747"/>
      <c r="F69" s="747"/>
      <c r="G69" s="747"/>
      <c r="H69" s="747"/>
      <c r="I69" s="747"/>
      <c r="J69" s="747"/>
      <c r="K69" s="747"/>
      <c r="L69" s="747"/>
      <c r="M69" s="747"/>
      <c r="N69" s="747"/>
      <c r="O69" s="747"/>
      <c r="P69" s="747"/>
      <c r="Q69" s="747"/>
      <c r="R69" s="747"/>
      <c r="S69" s="747"/>
      <c r="T69" s="747"/>
      <c r="U69" s="747"/>
      <c r="V69" s="747"/>
      <c r="W69" s="747"/>
      <c r="X69" s="81"/>
      <c r="Y69" s="88" t="s">
        <v>310</v>
      </c>
      <c r="Z69" s="82" t="s">
        <v>293</v>
      </c>
    </row>
    <row r="70" spans="1:26" ht="12.75" customHeight="1">
      <c r="A70" s="613" t="s">
        <v>243</v>
      </c>
      <c r="B70" s="614"/>
      <c r="C70" s="646" t="s">
        <v>181</v>
      </c>
      <c r="D70" s="647"/>
      <c r="E70" s="647"/>
      <c r="F70" s="647"/>
      <c r="G70" s="647"/>
      <c r="H70" s="647"/>
      <c r="I70" s="647"/>
      <c r="J70" s="647"/>
      <c r="K70" s="647"/>
      <c r="L70" s="647"/>
      <c r="M70" s="647"/>
      <c r="N70" s="647"/>
      <c r="O70" s="647"/>
      <c r="P70" s="647"/>
      <c r="Q70" s="647"/>
      <c r="R70" s="647"/>
      <c r="S70" s="647"/>
      <c r="T70" s="647"/>
      <c r="U70" s="647"/>
      <c r="V70" s="647"/>
      <c r="W70" s="647"/>
      <c r="X70" s="81"/>
      <c r="Y70" s="88" t="s">
        <v>311</v>
      </c>
      <c r="Z70" s="82" t="s">
        <v>293</v>
      </c>
    </row>
    <row r="71" spans="1:26" ht="12.75" customHeight="1">
      <c r="A71" s="613" t="s">
        <v>244</v>
      </c>
      <c r="B71" s="614"/>
      <c r="C71" s="637" t="s">
        <v>191</v>
      </c>
      <c r="D71" s="637"/>
      <c r="E71" s="637"/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17"/>
      <c r="X71" s="81"/>
      <c r="Y71" s="88" t="s">
        <v>312</v>
      </c>
      <c r="Z71" s="82" t="s">
        <v>293</v>
      </c>
    </row>
    <row r="72" spans="1:26" ht="12.75" customHeight="1">
      <c r="A72" s="613" t="s">
        <v>245</v>
      </c>
      <c r="B72" s="614"/>
      <c r="C72" s="638" t="s">
        <v>183</v>
      </c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39"/>
      <c r="U72" s="639"/>
      <c r="V72" s="639"/>
      <c r="W72" s="639"/>
      <c r="X72" s="81"/>
      <c r="Y72" s="88" t="s">
        <v>313</v>
      </c>
      <c r="Z72" s="82" t="s">
        <v>293</v>
      </c>
    </row>
    <row r="73" spans="1:26" ht="26.25" customHeight="1">
      <c r="A73" s="613" t="s">
        <v>246</v>
      </c>
      <c r="B73" s="614"/>
      <c r="C73" s="617" t="s">
        <v>263</v>
      </c>
      <c r="D73" s="618"/>
      <c r="E73" s="618"/>
      <c r="F73" s="618"/>
      <c r="G73" s="618"/>
      <c r="H73" s="618"/>
      <c r="I73" s="618"/>
      <c r="J73" s="618"/>
      <c r="K73" s="618"/>
      <c r="L73" s="618"/>
      <c r="M73" s="618"/>
      <c r="N73" s="618"/>
      <c r="O73" s="618"/>
      <c r="P73" s="618"/>
      <c r="Q73" s="618"/>
      <c r="R73" s="618"/>
      <c r="S73" s="618"/>
      <c r="T73" s="618"/>
      <c r="U73" s="618"/>
      <c r="V73" s="618"/>
      <c r="W73" s="618"/>
      <c r="X73" s="89"/>
      <c r="Y73" s="88" t="s">
        <v>314</v>
      </c>
      <c r="Z73" s="82" t="s">
        <v>293</v>
      </c>
    </row>
    <row r="74" spans="1:26" ht="26.25" customHeight="1">
      <c r="A74" s="613" t="s">
        <v>247</v>
      </c>
      <c r="B74" s="614"/>
      <c r="C74" s="637" t="s">
        <v>180</v>
      </c>
      <c r="D74" s="637"/>
      <c r="E74" s="637"/>
      <c r="F74" s="637"/>
      <c r="G74" s="637"/>
      <c r="H74" s="637"/>
      <c r="I74" s="637"/>
      <c r="J74" s="637"/>
      <c r="K74" s="637"/>
      <c r="L74" s="637"/>
      <c r="M74" s="637"/>
      <c r="N74" s="637"/>
      <c r="O74" s="637"/>
      <c r="P74" s="637"/>
      <c r="Q74" s="637"/>
      <c r="R74" s="637"/>
      <c r="S74" s="637"/>
      <c r="T74" s="637"/>
      <c r="U74" s="637"/>
      <c r="V74" s="637"/>
      <c r="W74" s="617"/>
      <c r="X74" s="81"/>
      <c r="Y74" s="88" t="s">
        <v>315</v>
      </c>
      <c r="Z74" s="82" t="s">
        <v>293</v>
      </c>
    </row>
    <row r="75" spans="1:26" ht="25.5" customHeight="1">
      <c r="A75" s="613" t="s">
        <v>247</v>
      </c>
      <c r="B75" s="614"/>
      <c r="C75" s="616" t="s">
        <v>257</v>
      </c>
      <c r="D75" s="678"/>
      <c r="E75" s="678"/>
      <c r="F75" s="678"/>
      <c r="G75" s="678"/>
      <c r="H75" s="678"/>
      <c r="I75" s="678"/>
      <c r="J75" s="678"/>
      <c r="K75" s="678"/>
      <c r="L75" s="678"/>
      <c r="M75" s="678"/>
      <c r="N75" s="678"/>
      <c r="O75" s="678"/>
      <c r="P75" s="678"/>
      <c r="Q75" s="678"/>
      <c r="R75" s="678"/>
      <c r="S75" s="678"/>
      <c r="T75" s="678"/>
      <c r="U75" s="678"/>
      <c r="V75" s="678"/>
      <c r="W75" s="678"/>
      <c r="X75" s="89"/>
      <c r="Y75" s="88" t="s">
        <v>316</v>
      </c>
      <c r="Z75" s="82" t="s">
        <v>293</v>
      </c>
    </row>
    <row r="76" spans="1:26" ht="27" customHeight="1">
      <c r="A76" s="613" t="s">
        <v>248</v>
      </c>
      <c r="B76" s="614"/>
      <c r="C76" s="677" t="s">
        <v>317</v>
      </c>
      <c r="D76" s="677"/>
      <c r="E76" s="677"/>
      <c r="F76" s="677"/>
      <c r="G76" s="677"/>
      <c r="H76" s="677"/>
      <c r="I76" s="677"/>
      <c r="J76" s="677"/>
      <c r="K76" s="677"/>
      <c r="L76" s="677"/>
      <c r="M76" s="677"/>
      <c r="N76" s="677"/>
      <c r="O76" s="677"/>
      <c r="P76" s="677"/>
      <c r="Q76" s="677"/>
      <c r="R76" s="677"/>
      <c r="S76" s="677"/>
      <c r="T76" s="677"/>
      <c r="U76" s="677"/>
      <c r="V76" s="677"/>
      <c r="W76" s="646"/>
      <c r="X76" s="89"/>
      <c r="Y76" s="88" t="s">
        <v>318</v>
      </c>
      <c r="Z76" s="82" t="s">
        <v>293</v>
      </c>
    </row>
    <row r="77" spans="1:26" ht="54" customHeight="1" thickBot="1">
      <c r="A77" s="613" t="s">
        <v>249</v>
      </c>
      <c r="B77" s="614"/>
      <c r="C77" s="616" t="s">
        <v>319</v>
      </c>
      <c r="D77" s="678"/>
      <c r="E77" s="678"/>
      <c r="F77" s="678"/>
      <c r="G77" s="678"/>
      <c r="H77" s="678"/>
      <c r="I77" s="678"/>
      <c r="J77" s="678"/>
      <c r="K77" s="678"/>
      <c r="L77" s="678"/>
      <c r="M77" s="678"/>
      <c r="N77" s="678"/>
      <c r="O77" s="678"/>
      <c r="P77" s="678"/>
      <c r="Q77" s="678"/>
      <c r="R77" s="678"/>
      <c r="S77" s="678"/>
      <c r="T77" s="678"/>
      <c r="U77" s="678"/>
      <c r="V77" s="678"/>
      <c r="W77" s="678"/>
      <c r="X77" s="84"/>
      <c r="Y77" s="73" t="s">
        <v>320</v>
      </c>
      <c r="Z77" s="82" t="s">
        <v>293</v>
      </c>
    </row>
    <row r="78" spans="1:26" ht="18.75" customHeight="1" thickBot="1">
      <c r="A78" s="648" t="s">
        <v>125</v>
      </c>
      <c r="B78" s="740"/>
      <c r="C78" s="740"/>
      <c r="D78" s="740"/>
      <c r="E78" s="740"/>
      <c r="F78" s="740"/>
      <c r="G78" s="740"/>
      <c r="H78" s="740"/>
      <c r="I78" s="740"/>
      <c r="J78" s="740"/>
      <c r="K78" s="740"/>
      <c r="L78" s="740"/>
      <c r="M78" s="740"/>
      <c r="N78" s="740"/>
      <c r="O78" s="740"/>
      <c r="P78" s="740"/>
      <c r="Q78" s="740"/>
      <c r="R78" s="740"/>
      <c r="S78" s="740"/>
      <c r="T78" s="740"/>
      <c r="U78" s="740"/>
      <c r="V78" s="740"/>
      <c r="W78" s="740"/>
      <c r="X78" s="649"/>
      <c r="Y78" s="649"/>
      <c r="Z78" s="739"/>
    </row>
    <row r="79" spans="1:26" ht="15" customHeight="1" thickBot="1">
      <c r="A79" s="613" t="s">
        <v>250</v>
      </c>
      <c r="B79" s="745"/>
      <c r="C79" s="742" t="s">
        <v>126</v>
      </c>
      <c r="D79" s="743"/>
      <c r="E79" s="743"/>
      <c r="F79" s="743"/>
      <c r="G79" s="743"/>
      <c r="H79" s="743"/>
      <c r="I79" s="743"/>
      <c r="J79" s="743"/>
      <c r="K79" s="743"/>
      <c r="L79" s="743"/>
      <c r="M79" s="743"/>
      <c r="N79" s="743"/>
      <c r="O79" s="743"/>
      <c r="P79" s="743"/>
      <c r="Q79" s="743"/>
      <c r="R79" s="743"/>
      <c r="S79" s="743"/>
      <c r="T79" s="743"/>
      <c r="U79" s="743"/>
      <c r="V79" s="743"/>
      <c r="W79" s="744"/>
      <c r="X79" s="74" t="s">
        <v>321</v>
      </c>
      <c r="Y79" s="26"/>
      <c r="Z79" s="40"/>
    </row>
    <row r="80" spans="1:26" ht="14.25" customHeight="1" thickBot="1">
      <c r="A80" s="648" t="s">
        <v>127</v>
      </c>
      <c r="B80" s="741"/>
      <c r="C80" s="741"/>
      <c r="D80" s="741"/>
      <c r="E80" s="741"/>
      <c r="F80" s="741"/>
      <c r="G80" s="741"/>
      <c r="H80" s="741"/>
      <c r="I80" s="741"/>
      <c r="J80" s="741"/>
      <c r="K80" s="741"/>
      <c r="L80" s="741"/>
      <c r="M80" s="741"/>
      <c r="N80" s="741"/>
      <c r="O80" s="741"/>
      <c r="P80" s="741"/>
      <c r="Q80" s="741"/>
      <c r="R80" s="741"/>
      <c r="S80" s="741"/>
      <c r="T80" s="741"/>
      <c r="U80" s="741"/>
      <c r="V80" s="741"/>
      <c r="W80" s="741"/>
      <c r="X80" s="650"/>
      <c r="Y80" s="650"/>
      <c r="Z80" s="651"/>
    </row>
    <row r="81" spans="1:26" ht="48.75" customHeight="1">
      <c r="A81" s="613" t="s">
        <v>251</v>
      </c>
      <c r="B81" s="614"/>
      <c r="C81" s="630" t="s">
        <v>81</v>
      </c>
      <c r="D81" s="631"/>
      <c r="E81" s="631"/>
      <c r="F81" s="631"/>
      <c r="G81" s="631"/>
      <c r="H81" s="631"/>
      <c r="I81" s="631"/>
      <c r="J81" s="631"/>
      <c r="K81" s="631"/>
      <c r="L81" s="631"/>
      <c r="M81" s="631"/>
      <c r="N81" s="631"/>
      <c r="O81" s="631"/>
      <c r="P81" s="631"/>
      <c r="Q81" s="631"/>
      <c r="R81" s="631"/>
      <c r="S81" s="631"/>
      <c r="T81" s="631"/>
      <c r="U81" s="631"/>
      <c r="V81" s="631"/>
      <c r="W81" s="632"/>
      <c r="X81" s="71" t="s">
        <v>322</v>
      </c>
      <c r="Y81" s="31"/>
      <c r="Z81" s="46"/>
    </row>
    <row r="82" spans="1:26" ht="43.5" customHeight="1" thickBot="1">
      <c r="A82" s="613" t="s">
        <v>252</v>
      </c>
      <c r="B82" s="614"/>
      <c r="C82" s="630" t="s">
        <v>82</v>
      </c>
      <c r="D82" s="631"/>
      <c r="E82" s="631"/>
      <c r="F82" s="631"/>
      <c r="G82" s="631"/>
      <c r="H82" s="631"/>
      <c r="I82" s="631"/>
      <c r="J82" s="631"/>
      <c r="K82" s="631"/>
      <c r="L82" s="631"/>
      <c r="M82" s="631"/>
      <c r="N82" s="631"/>
      <c r="O82" s="631"/>
      <c r="P82" s="631"/>
      <c r="Q82" s="631"/>
      <c r="R82" s="631"/>
      <c r="S82" s="631"/>
      <c r="T82" s="631"/>
      <c r="U82" s="631"/>
      <c r="V82" s="631"/>
      <c r="W82" s="632"/>
      <c r="X82" s="73" t="s">
        <v>323</v>
      </c>
      <c r="Y82" s="25"/>
      <c r="Z82" s="44"/>
    </row>
    <row r="83" spans="1:26" ht="24.75" customHeight="1" thickBot="1">
      <c r="A83" s="648" t="s">
        <v>95</v>
      </c>
      <c r="B83" s="649"/>
      <c r="C83" s="649"/>
      <c r="D83" s="649"/>
      <c r="E83" s="649"/>
      <c r="F83" s="649"/>
      <c r="G83" s="649"/>
      <c r="H83" s="649"/>
      <c r="I83" s="649"/>
      <c r="J83" s="649"/>
      <c r="K83" s="649"/>
      <c r="L83" s="649"/>
      <c r="M83" s="649"/>
      <c r="N83" s="649"/>
      <c r="O83" s="649"/>
      <c r="P83" s="649"/>
      <c r="Q83" s="649"/>
      <c r="R83" s="649"/>
      <c r="S83" s="649"/>
      <c r="T83" s="649"/>
      <c r="U83" s="649"/>
      <c r="V83" s="649"/>
      <c r="W83" s="649"/>
      <c r="X83" s="649"/>
      <c r="Y83" s="649"/>
      <c r="Z83" s="739"/>
    </row>
    <row r="84" spans="1:26" ht="26.25" customHeight="1">
      <c r="A84" s="675" t="s">
        <v>253</v>
      </c>
      <c r="B84" s="676"/>
      <c r="C84" s="657" t="s">
        <v>168</v>
      </c>
      <c r="D84" s="657"/>
      <c r="E84" s="657"/>
      <c r="F84" s="657"/>
      <c r="G84" s="657"/>
      <c r="H84" s="657"/>
      <c r="I84" s="657"/>
      <c r="J84" s="657"/>
      <c r="K84" s="657"/>
      <c r="L84" s="657"/>
      <c r="M84" s="657"/>
      <c r="N84" s="657"/>
      <c r="O84" s="657"/>
      <c r="P84" s="657"/>
      <c r="Q84" s="657"/>
      <c r="R84" s="657"/>
      <c r="S84" s="657"/>
      <c r="T84" s="657"/>
      <c r="U84" s="657"/>
      <c r="V84" s="657"/>
      <c r="W84" s="657"/>
      <c r="X84" s="71" t="s">
        <v>324</v>
      </c>
      <c r="Y84" s="11"/>
      <c r="Z84" s="50"/>
    </row>
    <row r="85" spans="1:26" ht="27" customHeight="1">
      <c r="A85" s="675" t="s">
        <v>254</v>
      </c>
      <c r="B85" s="676"/>
      <c r="C85" s="621" t="s">
        <v>169</v>
      </c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679"/>
      <c r="O85" s="679"/>
      <c r="P85" s="679"/>
      <c r="Q85" s="679"/>
      <c r="R85" s="679"/>
      <c r="S85" s="679"/>
      <c r="T85" s="679"/>
      <c r="U85" s="679"/>
      <c r="V85" s="679"/>
      <c r="W85" s="680"/>
      <c r="X85" s="68" t="s">
        <v>325</v>
      </c>
      <c r="Y85" s="11"/>
      <c r="Z85" s="50"/>
    </row>
    <row r="86" spans="1:26" ht="29.25" customHeight="1">
      <c r="A86" s="675" t="s">
        <v>255</v>
      </c>
      <c r="B86" s="676"/>
      <c r="C86" s="615" t="s">
        <v>153</v>
      </c>
      <c r="D86" s="615"/>
      <c r="E86" s="615"/>
      <c r="F86" s="615"/>
      <c r="G86" s="615"/>
      <c r="H86" s="615"/>
      <c r="I86" s="615"/>
      <c r="J86" s="615"/>
      <c r="K86" s="615"/>
      <c r="L86" s="615"/>
      <c r="M86" s="615"/>
      <c r="N86" s="615"/>
      <c r="O86" s="615"/>
      <c r="P86" s="615"/>
      <c r="Q86" s="615"/>
      <c r="R86" s="615"/>
      <c r="S86" s="615"/>
      <c r="T86" s="615"/>
      <c r="U86" s="615"/>
      <c r="V86" s="615"/>
      <c r="W86" s="615"/>
      <c r="X86" s="68" t="s">
        <v>280</v>
      </c>
      <c r="Y86" s="11"/>
      <c r="Z86" s="50"/>
    </row>
    <row r="87" spans="1:26" ht="17.25" customHeight="1" thickBot="1">
      <c r="A87" s="672" t="s">
        <v>256</v>
      </c>
      <c r="B87" s="673"/>
      <c r="C87" s="674" t="s">
        <v>175</v>
      </c>
      <c r="D87" s="674"/>
      <c r="E87" s="674"/>
      <c r="F87" s="674"/>
      <c r="G87" s="674"/>
      <c r="H87" s="674"/>
      <c r="I87" s="674"/>
      <c r="J87" s="674"/>
      <c r="K87" s="674"/>
      <c r="L87" s="674"/>
      <c r="M87" s="674"/>
      <c r="N87" s="674"/>
      <c r="O87" s="674"/>
      <c r="P87" s="674"/>
      <c r="Q87" s="674"/>
      <c r="R87" s="674"/>
      <c r="S87" s="674"/>
      <c r="T87" s="674"/>
      <c r="U87" s="674"/>
      <c r="V87" s="674"/>
      <c r="W87" s="674"/>
      <c r="X87" s="58"/>
      <c r="Y87" s="72" t="s">
        <v>326</v>
      </c>
      <c r="Z87" s="85" t="s">
        <v>293</v>
      </c>
    </row>
    <row r="88" spans="1:26" ht="12.7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91" spans="3:26" ht="12.75">
      <c r="C91" s="670"/>
      <c r="D91" s="671"/>
      <c r="E91" s="671"/>
      <c r="F91" s="671"/>
      <c r="G91" s="671"/>
      <c r="H91" s="671"/>
      <c r="I91" s="671"/>
      <c r="J91" s="671"/>
      <c r="K91" s="671"/>
      <c r="L91" s="671"/>
      <c r="M91" s="671"/>
      <c r="N91" s="671"/>
      <c r="O91" s="671"/>
      <c r="P91" s="671"/>
      <c r="Q91" s="671"/>
      <c r="R91" s="671"/>
      <c r="S91" s="671"/>
      <c r="T91" s="671"/>
      <c r="U91" s="671"/>
      <c r="V91" s="671"/>
      <c r="W91" s="671"/>
      <c r="X91" s="7"/>
      <c r="Y91" s="7"/>
      <c r="Z91" s="7"/>
    </row>
    <row r="92" spans="3:26" ht="12.75">
      <c r="C92" s="665"/>
      <c r="D92" s="663"/>
      <c r="E92" s="663"/>
      <c r="F92" s="663"/>
      <c r="G92" s="663"/>
      <c r="H92" s="663"/>
      <c r="I92" s="663"/>
      <c r="J92" s="663"/>
      <c r="K92" s="663"/>
      <c r="L92" s="663"/>
      <c r="M92" s="663"/>
      <c r="N92" s="663"/>
      <c r="O92" s="663"/>
      <c r="P92" s="663"/>
      <c r="Q92" s="663"/>
      <c r="R92" s="663"/>
      <c r="S92" s="663"/>
      <c r="T92" s="663"/>
      <c r="U92" s="663"/>
      <c r="V92" s="663"/>
      <c r="W92" s="663"/>
      <c r="X92" s="16"/>
      <c r="Y92" s="16"/>
      <c r="Z92" s="16"/>
    </row>
    <row r="93" spans="3:26" ht="12.75">
      <c r="C93" s="3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6"/>
      <c r="Y93" s="16"/>
      <c r="Z93" s="16"/>
    </row>
    <row r="94" spans="3:26" ht="12.75">
      <c r="C94" s="665"/>
      <c r="D94" s="663"/>
      <c r="E94" s="663"/>
      <c r="F94" s="663"/>
      <c r="G94" s="663"/>
      <c r="H94" s="663"/>
      <c r="I94" s="663"/>
      <c r="J94" s="663"/>
      <c r="K94" s="663"/>
      <c r="L94" s="663"/>
      <c r="M94" s="663"/>
      <c r="N94" s="663"/>
      <c r="O94" s="663"/>
      <c r="P94" s="663"/>
      <c r="Q94" s="663"/>
      <c r="R94" s="663"/>
      <c r="S94" s="663"/>
      <c r="T94" s="663"/>
      <c r="U94" s="663"/>
      <c r="V94" s="663"/>
      <c r="W94" s="663"/>
      <c r="X94" s="16"/>
      <c r="Y94" s="16"/>
      <c r="Z94" s="16"/>
    </row>
    <row r="95" spans="3:26" ht="18.75">
      <c r="C95" s="666"/>
      <c r="D95" s="667"/>
      <c r="E95" s="667"/>
      <c r="F95" s="667"/>
      <c r="G95" s="667"/>
      <c r="H95" s="667"/>
      <c r="I95" s="667"/>
      <c r="J95" s="667"/>
      <c r="K95" s="667"/>
      <c r="L95" s="667"/>
      <c r="M95" s="667"/>
      <c r="N95" s="667"/>
      <c r="O95" s="667"/>
      <c r="P95" s="667"/>
      <c r="Q95" s="667"/>
      <c r="R95" s="667"/>
      <c r="S95" s="667"/>
      <c r="T95" s="667"/>
      <c r="U95" s="667"/>
      <c r="V95" s="667"/>
      <c r="W95" s="667"/>
      <c r="X95" s="34"/>
      <c r="Y95" s="34"/>
      <c r="Z95" s="34"/>
    </row>
    <row r="99" spans="3:26" ht="12.75">
      <c r="C99" s="665"/>
      <c r="D99" s="663"/>
      <c r="E99" s="663"/>
      <c r="F99" s="663"/>
      <c r="G99" s="663"/>
      <c r="H99" s="663"/>
      <c r="I99" s="663"/>
      <c r="J99" s="663"/>
      <c r="K99" s="663"/>
      <c r="L99" s="663"/>
      <c r="M99" s="663"/>
      <c r="N99" s="663"/>
      <c r="O99" s="663"/>
      <c r="P99" s="663"/>
      <c r="Q99" s="663"/>
      <c r="R99" s="663"/>
      <c r="S99" s="663"/>
      <c r="T99" s="663"/>
      <c r="U99" s="663"/>
      <c r="V99" s="663"/>
      <c r="W99" s="663"/>
      <c r="X99" s="16"/>
      <c r="Y99" s="16"/>
      <c r="Z99" s="16"/>
    </row>
    <row r="100" spans="1:26" ht="18">
      <c r="A100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6"/>
      <c r="R100" s="36"/>
      <c r="S100" s="36"/>
      <c r="T100" s="36"/>
      <c r="U100" s="35"/>
      <c r="V100" s="35"/>
      <c r="W100" s="36"/>
      <c r="X100" s="36"/>
      <c r="Y100" s="36"/>
      <c r="Z100" s="36"/>
    </row>
    <row r="101" spans="1:26" ht="18">
      <c r="A101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6"/>
      <c r="R101" s="36"/>
      <c r="S101" s="36"/>
      <c r="T101" s="36"/>
      <c r="U101" s="35"/>
      <c r="V101" s="35"/>
      <c r="W101" s="36"/>
      <c r="X101" s="36"/>
      <c r="Y101" s="36"/>
      <c r="Z101" s="36"/>
    </row>
    <row r="102" spans="1:26" ht="18">
      <c r="A102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6"/>
      <c r="R102" s="36"/>
      <c r="S102" s="36"/>
      <c r="T102" s="36"/>
      <c r="U102" s="35"/>
      <c r="V102" s="35"/>
      <c r="W102" s="36"/>
      <c r="X102" s="36"/>
      <c r="Y102" s="36"/>
      <c r="Z102" s="36"/>
    </row>
    <row r="103" spans="1:26" ht="18">
      <c r="A10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6"/>
      <c r="R103" s="36"/>
      <c r="S103" s="36"/>
      <c r="T103" s="36"/>
      <c r="U103" s="35"/>
      <c r="V103" s="35"/>
      <c r="W103" s="36"/>
      <c r="X103" s="36"/>
      <c r="Y103" s="36"/>
      <c r="Z103" s="36"/>
    </row>
    <row r="104" spans="1:26" ht="18">
      <c r="A10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6"/>
      <c r="R104" s="36"/>
      <c r="S104" s="36"/>
      <c r="T104" s="36"/>
      <c r="U104" s="35"/>
      <c r="V104" s="35"/>
      <c r="W104" s="36"/>
      <c r="X104" s="36"/>
      <c r="Y104" s="36"/>
      <c r="Z104" s="36"/>
    </row>
    <row r="105" spans="1:26" ht="18">
      <c r="A10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6"/>
      <c r="R105" s="36"/>
      <c r="S105" s="36"/>
      <c r="T105" s="36"/>
      <c r="U105" s="35"/>
      <c r="V105" s="35"/>
      <c r="W105" s="36"/>
      <c r="X105" s="36"/>
      <c r="Y105" s="36"/>
      <c r="Z105" s="36"/>
    </row>
    <row r="106" spans="1:26" ht="18">
      <c r="A106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6"/>
      <c r="R106" s="36"/>
      <c r="S106" s="36"/>
      <c r="T106" s="36"/>
      <c r="U106" s="35"/>
      <c r="V106" s="35"/>
      <c r="W106" s="36"/>
      <c r="X106" s="36"/>
      <c r="Y106" s="36"/>
      <c r="Z106" s="36"/>
    </row>
    <row r="107" spans="2:26" ht="18.75">
      <c r="B107" s="37"/>
      <c r="C107" s="668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34"/>
      <c r="Y107" s="34"/>
      <c r="Z107" s="34"/>
    </row>
    <row r="108" spans="1:13" ht="12.75">
      <c r="A108" s="6"/>
      <c r="B10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ht="18">
      <c r="B109" s="37"/>
    </row>
    <row r="110" ht="18">
      <c r="B110" s="37"/>
    </row>
    <row r="111" spans="2:26" ht="18.75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4"/>
      <c r="Y111" s="34"/>
      <c r="Z111" s="34"/>
    </row>
    <row r="112" spans="3:23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3:23" ht="12.75">
      <c r="C113" s="662"/>
      <c r="D113" s="663"/>
      <c r="E113" s="663"/>
      <c r="F113" s="663"/>
      <c r="G113" s="663"/>
      <c r="H113" s="663"/>
      <c r="I113" s="663"/>
      <c r="J113" s="663"/>
      <c r="K113" s="663"/>
      <c r="L113" s="663"/>
      <c r="M113" s="663"/>
      <c r="N113" s="663"/>
      <c r="O113" s="663"/>
      <c r="P113" s="663"/>
      <c r="Q113" s="663"/>
      <c r="R113" s="663"/>
      <c r="S113" s="663"/>
      <c r="T113" s="663"/>
      <c r="U113" s="663"/>
      <c r="V113" s="663"/>
      <c r="W113" s="663"/>
    </row>
    <row r="114" spans="3:23" ht="12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4"/>
      <c r="W114" s="663"/>
    </row>
    <row r="115" spans="3:23" ht="12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3:23" ht="12.7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3:26" ht="12.7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1"/>
      <c r="Y117" s="21"/>
      <c r="Z117" s="21"/>
    </row>
    <row r="118" spans="3:26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1"/>
      <c r="Y118" s="21"/>
      <c r="Z118" s="21"/>
    </row>
    <row r="119" spans="3:26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1"/>
      <c r="Y119" s="21"/>
      <c r="Z119" s="21"/>
    </row>
    <row r="120" spans="3:26" ht="12.7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  <c r="Z120" s="21"/>
    </row>
    <row r="121" spans="3:26" ht="12.7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1"/>
      <c r="Y121" s="21"/>
      <c r="Z121" s="21"/>
    </row>
    <row r="122" spans="3:26" ht="12.7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1"/>
      <c r="Y122" s="21"/>
      <c r="Z122" s="21"/>
    </row>
    <row r="123" spans="3:26" ht="12.7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1"/>
      <c r="Y123" s="21"/>
      <c r="Z123" s="21"/>
    </row>
    <row r="124" spans="3:26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1"/>
      <c r="Y124" s="21"/>
      <c r="Z124" s="21"/>
    </row>
    <row r="125" spans="3:26" ht="12.7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1"/>
      <c r="Y125" s="21"/>
      <c r="Z125" s="21"/>
    </row>
    <row r="126" spans="3:26" ht="12.7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1"/>
      <c r="Y126" s="21"/>
      <c r="Z126" s="21"/>
    </row>
    <row r="127" spans="3:26" ht="12.7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1"/>
      <c r="Y127" s="21"/>
      <c r="Z127" s="21"/>
    </row>
    <row r="128" spans="3:26" ht="12.7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1"/>
      <c r="Y128" s="21"/>
      <c r="Z128" s="21"/>
    </row>
    <row r="129" spans="3:26" ht="12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1"/>
      <c r="Y129" s="21"/>
      <c r="Z129" s="21"/>
    </row>
    <row r="130" spans="3:26" ht="12.7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1"/>
      <c r="Y130" s="21"/>
      <c r="Z130" s="21"/>
    </row>
    <row r="131" spans="3:26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1"/>
      <c r="Y131" s="21"/>
      <c r="Z131" s="21"/>
    </row>
    <row r="132" spans="3:26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1"/>
      <c r="Y132" s="21"/>
      <c r="Z132" s="21"/>
    </row>
    <row r="133" spans="3:26" ht="12.7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1"/>
      <c r="Y133" s="21"/>
      <c r="Z133" s="21"/>
    </row>
    <row r="134" spans="3:26" ht="12.7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1"/>
      <c r="Y134" s="21"/>
      <c r="Z134" s="21"/>
    </row>
    <row r="135" spans="3:26" ht="12.7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1"/>
      <c r="Y135" s="21"/>
      <c r="Z135" s="21"/>
    </row>
    <row r="136" spans="3:26" ht="12.7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1"/>
      <c r="Y136" s="21"/>
      <c r="Z136" s="21"/>
    </row>
    <row r="137" spans="3:13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3:26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3:26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3:26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3:26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3:26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3:26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3:26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3:26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3:26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3:26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3:26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2:26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2:26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2:26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2:26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2:26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2:26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2:26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2:26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2:26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2:26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2:26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2:26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2:26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2:26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2:26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2:26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2:26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2:26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2:26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2:26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2:26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2:26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2:26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2:26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2:26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2:26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2:26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2:26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2:26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2:26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2:26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2:26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2:26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2:26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2:26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2:26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2:26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2:26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2:26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2:26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2:26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2:26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2:26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2:26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2:26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2:26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2:26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2:26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2:26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2:26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2:26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2:26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2:26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2:26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2:26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2:26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2:26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2:26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2:26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2:26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2:26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2:26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2:26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2:26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2:26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2:26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2:26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2:26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2:26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2:26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2:26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2:26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2:26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2:26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2:26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2:26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2:26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2:26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2:26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2:26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2:26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2:26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2:26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2:26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2:26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2:26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2:26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2:26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2:26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2:26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2:26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2:26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2:26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2:26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2:26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2:26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2:26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2:26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2:26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2:26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2:26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2:26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2:26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2:26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2:26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2:26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2:26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2:26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2:26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2:26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2:26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2:26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2:26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2:26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2:26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2:26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2:26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2:26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2:26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2:26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2:26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2:26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2:26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2:26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2:26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2:26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2:26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2:26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2:26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2:26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2:26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2:26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2:26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2:26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2:26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2:26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2:26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2:26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2:26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2:26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2:26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2:26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2:26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2:26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2:26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2:26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2:26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2:26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2:26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2:26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2:26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2:26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2:26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2:26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2:26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2:26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2:26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2:26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2:26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2:26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2:26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2:26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2:26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2:26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2:26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2:26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2:26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2:26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2:26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2:26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2:26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2:26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2:26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2:26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2:26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2:26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2:26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2:26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2:26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2:26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2:26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2:26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2:26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2:26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2:26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2:26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2:26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2:26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2:26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2:26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2:26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2:26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2:26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2:26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2:26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2:26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2:26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2:26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2:26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2:26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2:26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2:26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2:26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2:26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2:26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2:26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2:26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2:26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2:26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2:26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2:26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2:26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2:26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2:26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2:26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2:26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2:26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2:26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2:26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2:26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2:26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2:26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2:26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2:26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2:26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2:26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2:26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2:26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2:26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2:26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2:26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2:26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2:26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2:26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2:26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2:26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2:26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2:26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2:26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2:26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2:26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2:26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2:26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2:26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2:26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2:26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2:26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2:26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2:26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2:26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2:26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2:26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2:26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2:26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2:26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2:26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2:26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2:26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2:26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2:26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2:26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2:26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2:26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2:26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2:26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2:26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2:26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2:26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2:26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2:26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2:26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2:26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2:26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2:26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2:26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2:26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2:26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2:26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2:26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2:26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2:26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2:26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2:26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2:26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2:26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2:26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2:26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2:26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2:26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2:26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2:26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2:26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2:26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2:26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2:26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2:26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</sheetData>
  <sheetProtection/>
  <mergeCells count="166">
    <mergeCell ref="C79:W79"/>
    <mergeCell ref="A79:B79"/>
    <mergeCell ref="A71:B71"/>
    <mergeCell ref="C68:W68"/>
    <mergeCell ref="A69:B69"/>
    <mergeCell ref="C69:W69"/>
    <mergeCell ref="A74:B74"/>
    <mergeCell ref="A77:B77"/>
    <mergeCell ref="C77:W77"/>
    <mergeCell ref="C74:W74"/>
    <mergeCell ref="A36:B36"/>
    <mergeCell ref="C36:W36"/>
    <mergeCell ref="A17:B17"/>
    <mergeCell ref="A83:Z83"/>
    <mergeCell ref="A78:Z78"/>
    <mergeCell ref="A81:B81"/>
    <mergeCell ref="C81:W81"/>
    <mergeCell ref="A82:B82"/>
    <mergeCell ref="C82:W82"/>
    <mergeCell ref="A80:Z80"/>
    <mergeCell ref="C31:W31"/>
    <mergeCell ref="A28:B28"/>
    <mergeCell ref="C56:W56"/>
    <mergeCell ref="A18:B18"/>
    <mergeCell ref="C18:W18"/>
    <mergeCell ref="A19:B19"/>
    <mergeCell ref="C19:W19"/>
    <mergeCell ref="A20:B20"/>
    <mergeCell ref="A24:B24"/>
    <mergeCell ref="A32:B32"/>
    <mergeCell ref="Z3:Z8"/>
    <mergeCell ref="A3:B8"/>
    <mergeCell ref="C3:W8"/>
    <mergeCell ref="A16:B16"/>
    <mergeCell ref="C16:W16"/>
    <mergeCell ref="A11:B11"/>
    <mergeCell ref="A9:Z9"/>
    <mergeCell ref="C11:W11"/>
    <mergeCell ref="A23:B23"/>
    <mergeCell ref="A12:B12"/>
    <mergeCell ref="A22:B22"/>
    <mergeCell ref="C23:W23"/>
    <mergeCell ref="X3:X8"/>
    <mergeCell ref="Y3:Y8"/>
    <mergeCell ref="C43:W43"/>
    <mergeCell ref="A35:B35"/>
    <mergeCell ref="C35:W35"/>
    <mergeCell ref="A40:B40"/>
    <mergeCell ref="C40:W40"/>
    <mergeCell ref="C15:W15"/>
    <mergeCell ref="A42:B42"/>
    <mergeCell ref="C17:W17"/>
    <mergeCell ref="A15:B15"/>
    <mergeCell ref="C20:W20"/>
    <mergeCell ref="C42:W42"/>
    <mergeCell ref="C39:W39"/>
    <mergeCell ref="A38:Z38"/>
    <mergeCell ref="A41:B41"/>
    <mergeCell ref="C41:W41"/>
    <mergeCell ref="A10:B10"/>
    <mergeCell ref="C10:W10"/>
    <mergeCell ref="C21:W21"/>
    <mergeCell ref="C14:W14"/>
    <mergeCell ref="C12:W12"/>
    <mergeCell ref="A26:B26"/>
    <mergeCell ref="C26:W26"/>
    <mergeCell ref="C24:W24"/>
    <mergeCell ref="A43:B43"/>
    <mergeCell ref="A39:B39"/>
    <mergeCell ref="A13:B13"/>
    <mergeCell ref="C13:W13"/>
    <mergeCell ref="A14:B14"/>
    <mergeCell ref="A37:B37"/>
    <mergeCell ref="C37:W37"/>
    <mergeCell ref="A76:B76"/>
    <mergeCell ref="A30:B30"/>
    <mergeCell ref="C30:W30"/>
    <mergeCell ref="A31:B31"/>
    <mergeCell ref="A21:B21"/>
    <mergeCell ref="A25:B25"/>
    <mergeCell ref="C25:W25"/>
    <mergeCell ref="C22:W22"/>
    <mergeCell ref="A29:B29"/>
    <mergeCell ref="C29:W29"/>
    <mergeCell ref="A51:B51"/>
    <mergeCell ref="C51:W51"/>
    <mergeCell ref="A52:B52"/>
    <mergeCell ref="C28:W28"/>
    <mergeCell ref="A63:B63"/>
    <mergeCell ref="A57:B57"/>
    <mergeCell ref="C57:W57"/>
    <mergeCell ref="C32:W32"/>
    <mergeCell ref="A44:B44"/>
    <mergeCell ref="C44:W44"/>
    <mergeCell ref="C76:W76"/>
    <mergeCell ref="C64:W64"/>
    <mergeCell ref="A59:B59"/>
    <mergeCell ref="C59:W59"/>
    <mergeCell ref="A75:B75"/>
    <mergeCell ref="C75:W75"/>
    <mergeCell ref="A64:B64"/>
    <mergeCell ref="C63:W63"/>
    <mergeCell ref="A62:B62"/>
    <mergeCell ref="C62:W62"/>
    <mergeCell ref="C91:W91"/>
    <mergeCell ref="C92:W92"/>
    <mergeCell ref="A87:B87"/>
    <mergeCell ref="C87:W87"/>
    <mergeCell ref="A84:B84"/>
    <mergeCell ref="C84:W84"/>
    <mergeCell ref="A86:B86"/>
    <mergeCell ref="C86:W86"/>
    <mergeCell ref="A85:B85"/>
    <mergeCell ref="C85:W85"/>
    <mergeCell ref="C113:W113"/>
    <mergeCell ref="V114:W114"/>
    <mergeCell ref="C94:W94"/>
    <mergeCell ref="C95:W95"/>
    <mergeCell ref="C99:W99"/>
    <mergeCell ref="C107:W107"/>
    <mergeCell ref="A61:B61"/>
    <mergeCell ref="C61:W61"/>
    <mergeCell ref="C52:W52"/>
    <mergeCell ref="A53:B53"/>
    <mergeCell ref="A55:B55"/>
    <mergeCell ref="C54:W54"/>
    <mergeCell ref="A66:B66"/>
    <mergeCell ref="A67:B67"/>
    <mergeCell ref="C67:W67"/>
    <mergeCell ref="C53:W53"/>
    <mergeCell ref="A47:B47"/>
    <mergeCell ref="C47:W47"/>
    <mergeCell ref="A48:B48"/>
    <mergeCell ref="C48:W48"/>
    <mergeCell ref="A60:B60"/>
    <mergeCell ref="C60:W60"/>
    <mergeCell ref="A2:Z2"/>
    <mergeCell ref="C71:W71"/>
    <mergeCell ref="A72:B72"/>
    <mergeCell ref="C72:W72"/>
    <mergeCell ref="A68:B68"/>
    <mergeCell ref="C66:W66"/>
    <mergeCell ref="A70:B70"/>
    <mergeCell ref="C70:W70"/>
    <mergeCell ref="A27:Z27"/>
    <mergeCell ref="A65:B65"/>
    <mergeCell ref="A34:B34"/>
    <mergeCell ref="A33:B33"/>
    <mergeCell ref="C33:W33"/>
    <mergeCell ref="C34:W34"/>
    <mergeCell ref="A49:B49"/>
    <mergeCell ref="C49:W49"/>
    <mergeCell ref="A46:B46"/>
    <mergeCell ref="C46:W46"/>
    <mergeCell ref="A45:B45"/>
    <mergeCell ref="C45:W45"/>
    <mergeCell ref="A58:B58"/>
    <mergeCell ref="C58:W58"/>
    <mergeCell ref="A73:B73"/>
    <mergeCell ref="C73:W73"/>
    <mergeCell ref="A50:B50"/>
    <mergeCell ref="C50:W50"/>
    <mergeCell ref="C55:W55"/>
    <mergeCell ref="A54:B54"/>
    <mergeCell ref="A56:B56"/>
    <mergeCell ref="C65:W65"/>
  </mergeCells>
  <printOptions/>
  <pageMargins left="0.4" right="0.29" top="0.47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</dc:creator>
  <cp:keywords/>
  <dc:description/>
  <cp:lastModifiedBy>Mihajlova-A</cp:lastModifiedBy>
  <cp:lastPrinted>2012-05-10T06:06:24Z</cp:lastPrinted>
  <dcterms:created xsi:type="dcterms:W3CDTF">2009-10-31T14:23:22Z</dcterms:created>
  <dcterms:modified xsi:type="dcterms:W3CDTF">2012-05-11T07:01:22Z</dcterms:modified>
  <cp:category/>
  <cp:version/>
  <cp:contentType/>
  <cp:contentStatus/>
</cp:coreProperties>
</file>